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rmoney-my.sharepoint.com/personal/francois_urmoney_biz/Documents/Fin Fit Shared/Fin Fit Investments/Products &amp; Services/Financial Health Assessment/01 FHA Documents/"/>
    </mc:Choice>
  </mc:AlternateContent>
  <xr:revisionPtr revIDLastSave="105" documentId="13_ncr:1_{0C646895-A4DD-4707-9AFA-E77D7F41F8D1}" xr6:coauthVersionLast="47" xr6:coauthVersionMax="47" xr10:uidLastSave="{591F11F6-F393-439C-A23C-2B44E5B5E0CD}"/>
  <bookViews>
    <workbookView xWindow="-108" yWindow="-108" windowWidth="23256" windowHeight="12456" tabRatio="728" activeTab="4" xr2:uid="{00000000-000D-0000-FFFF-FFFF00000000}"/>
  </bookViews>
  <sheets>
    <sheet name="INCOME &amp; EXPENSE STATEMENT" sheetId="3" r:id="rId1"/>
    <sheet name="PERSONAL BALANCE SHEET" sheetId="7" r:id="rId2"/>
    <sheet name="DEBT OVERVIEW" sheetId="8" r:id="rId3"/>
    <sheet name="FINANCIAL GOALS" sheetId="9" r:id="rId4"/>
    <sheet name="CONSENT" sheetId="10" r:id="rId5"/>
    <sheet name="FHA KPI" sheetId="11" state="hidden" r:id="rId6"/>
  </sheets>
  <definedNames>
    <definedName name="_xlnm.Print_Area" localSheetId="0">'INCOME &amp; EXPENSE STATEMENT'!$B$1:$C$84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1" l="1"/>
  <c r="F36" i="8"/>
  <c r="F3" i="11"/>
  <c r="E3" i="11"/>
  <c r="F40" i="9" l="1"/>
  <c r="E40" i="9"/>
  <c r="D40" i="9"/>
  <c r="C40" i="9"/>
  <c r="F25" i="9"/>
  <c r="E25" i="9"/>
  <c r="D25" i="9"/>
  <c r="C25" i="9"/>
  <c r="F13" i="9"/>
  <c r="E13" i="9"/>
  <c r="D13" i="9"/>
  <c r="G34" i="8"/>
  <c r="F34" i="8"/>
  <c r="E34" i="8"/>
  <c r="D34" i="8"/>
  <c r="C34" i="8"/>
  <c r="H24" i="8"/>
  <c r="G18" i="8"/>
  <c r="F18" i="8"/>
  <c r="E18" i="8"/>
  <c r="D18" i="8"/>
  <c r="C18" i="8"/>
  <c r="H9" i="8"/>
  <c r="H8" i="8"/>
  <c r="H18" i="8" s="1"/>
  <c r="D38" i="7" l="1"/>
  <c r="B40" i="7" s="1"/>
  <c r="B38" i="7"/>
  <c r="C15" i="3"/>
  <c r="C79" i="3"/>
  <c r="C64" i="3"/>
  <c r="C49" i="3"/>
  <c r="C81" i="3" l="1"/>
  <c r="C82" i="3" s="1"/>
  <c r="D3" i="11" l="1"/>
</calcChain>
</file>

<file path=xl/sharedStrings.xml><?xml version="1.0" encoding="utf-8"?>
<sst xmlns="http://schemas.openxmlformats.org/spreadsheetml/2006/main" count="208" uniqueCount="168">
  <si>
    <t>INCOME &amp; EXPENSE STATEMENT</t>
  </si>
  <si>
    <t>Date:</t>
  </si>
  <si>
    <t>INCOME</t>
  </si>
  <si>
    <t>SPOUSE NETT INCOME</t>
  </si>
  <si>
    <t>TOTAL INCOME</t>
  </si>
  <si>
    <t>OWN NETT INCOME</t>
  </si>
  <si>
    <t>EXPENDITURE</t>
  </si>
  <si>
    <t>CURRENT PAYMENT</t>
  </si>
  <si>
    <t>NETT INCOME</t>
  </si>
  <si>
    <t>BODY CORPORATE LEVY</t>
  </si>
  <si>
    <t>RENT PAYMENT</t>
  </si>
  <si>
    <t>OUT-OF-POCKET MEDICAL PAYMENTS</t>
  </si>
  <si>
    <t>MEDICAL INSURANCE</t>
  </si>
  <si>
    <t>LIFE &amp; OTHER POLICIES PREMIUMS</t>
  </si>
  <si>
    <t>WATER &amp; ELECTRICITY</t>
  </si>
  <si>
    <t>RATES &amp; TAXES</t>
  </si>
  <si>
    <t>PETROL</t>
  </si>
  <si>
    <t>SCHOOL FEES &amp; SUPPLIES</t>
  </si>
  <si>
    <t>CLOTHING</t>
  </si>
  <si>
    <t>CAR MAINTENANCE &amp; REPAIRS</t>
  </si>
  <si>
    <t>PUBLIC TRANSPORT</t>
  </si>
  <si>
    <t>FURNITURE ACCOUNT</t>
  </si>
  <si>
    <t>INTERNET/ WI-FI</t>
  </si>
  <si>
    <t>TELEPHONE</t>
  </si>
  <si>
    <t>CELL PHONE ACCOUNT</t>
  </si>
  <si>
    <t>DOMESTIC WORKER</t>
  </si>
  <si>
    <t>GROCERIES, MEAT, TOILETRIES &amp; OTHER ESSENTIALS</t>
  </si>
  <si>
    <t>CHILD SUPPORT</t>
  </si>
  <si>
    <t>TUITION/ EDUCATION PAYMENT</t>
  </si>
  <si>
    <t>BANK CHARGES</t>
  </si>
  <si>
    <t>OTHER</t>
  </si>
  <si>
    <t>DAILY NEEDS</t>
  </si>
  <si>
    <t>OWN CAR PAYMENT</t>
  </si>
  <si>
    <t>SPOUSE CAR PAYMENT</t>
  </si>
  <si>
    <t>SPOUSE SUPPORT</t>
  </si>
  <si>
    <t>EATING OUT (RESTAURANT, TAKEAWAYS, ETC.</t>
  </si>
  <si>
    <t>SPECIAL MEALS AT HOME</t>
  </si>
  <si>
    <t>EXPENSIVE CLOTHING, JEWELLERY, ETC.</t>
  </si>
  <si>
    <t>CINEMA, CONCERT, EVENT TICKETS</t>
  </si>
  <si>
    <t>PHYSICAL FITNESS/ GYM MEMBERSHIP</t>
  </si>
  <si>
    <t>PERSONAL WELLNESS (COUNSELLING, LIFE COACHING, ETC.)</t>
  </si>
  <si>
    <t>TRAVEL (AIRLINE TICKET, LODGING, RENTAL CAR, ETC.)</t>
  </si>
  <si>
    <t>NETFLIX &amp; SHOWMAX &amp; DSTV</t>
  </si>
  <si>
    <t>HOME DÉCOR</t>
  </si>
  <si>
    <t>TOYS</t>
  </si>
  <si>
    <t>BIRTHDAY PARTY GIFTS, DECORATIONS, ETC.</t>
  </si>
  <si>
    <t>EXTRA MURAL ACTIVITIES (SPORTS, MUSIC LESSONS, ETC.)</t>
  </si>
  <si>
    <t>BUILDING MAINTENANCE</t>
  </si>
  <si>
    <t>EMERGENCY FUND CONTRIBUTIONS</t>
  </si>
  <si>
    <t>SAVINGS ACCOUNT CONTRIBUTIONS</t>
  </si>
  <si>
    <t>SACCO MEMBER CONTRIBUTIONS</t>
  </si>
  <si>
    <t>INVESTMENT ACCOUNT CONTRIBUTIONS</t>
  </si>
  <si>
    <t>OTHER INVESTMENTS</t>
  </si>
  <si>
    <t xml:space="preserve">TOTAL SPEND ON NECCESSITIES </t>
  </si>
  <si>
    <t>CHILLING OUT (CLUBING, PARTYING, ALCOHOL, ETC.)</t>
  </si>
  <si>
    <t>CREDIT CARD PAYMENT</t>
  </si>
  <si>
    <t>PERSONAL BANK LOAN/ OVERDRAFT</t>
  </si>
  <si>
    <t>COMMISSION</t>
  </si>
  <si>
    <t>RENT</t>
  </si>
  <si>
    <t>SUBSIDY</t>
  </si>
  <si>
    <t>SIDE BUSINESS</t>
  </si>
  <si>
    <t>OTHER INCOME</t>
  </si>
  <si>
    <t>Name:</t>
  </si>
  <si>
    <t>EXCESS PAYMENTS ON STUDENT LOANS</t>
  </si>
  <si>
    <t>EXCESS PAYMENTS ON HOMELOANS</t>
  </si>
  <si>
    <t>HOMELOAN INSTALLMENT</t>
  </si>
  <si>
    <t>SIDE BUSINESS MAINTENANCE</t>
  </si>
  <si>
    <t>TOTAL SPEND ON WANTS</t>
  </si>
  <si>
    <t>SAVINGS AND DEBT REPAYMENTS (MONTHLY)</t>
  </si>
  <si>
    <t>FAMILY TAX PAYMENT (BLACK TAX)</t>
  </si>
  <si>
    <t>WANTS (MONTHLY)</t>
  </si>
  <si>
    <t>TOTAL SPEND ON SAVINGS AND PAYING OFF DEBT</t>
  </si>
  <si>
    <t>TOTAL EXPENSES</t>
  </si>
  <si>
    <t>SURPLUS/ SHORTFALL</t>
  </si>
  <si>
    <t>MONTHLY INCOME</t>
  </si>
  <si>
    <t>NEEDS (MONTHLY)</t>
  </si>
  <si>
    <t>Fill in your income and expenses in the relevant boxes. Use the "amount" column to record a honest and true reflection of your monthly spending amounts.</t>
  </si>
  <si>
    <t>PERSONAL BANK LOAN/ OVERDRAFT (SPOUSE)</t>
  </si>
  <si>
    <t>STUDY SAVINGS</t>
  </si>
  <si>
    <t>PERSONAL BALANCE SHEET:</t>
  </si>
  <si>
    <t>ASSETS</t>
  </si>
  <si>
    <t>LIABILITIES:</t>
  </si>
  <si>
    <t>Value</t>
  </si>
  <si>
    <t>Fin. Institution</t>
  </si>
  <si>
    <t>Balance:</t>
  </si>
  <si>
    <t>Vehicles:</t>
  </si>
  <si>
    <t>Value:</t>
  </si>
  <si>
    <t>Furniture:</t>
  </si>
  <si>
    <t>Under Finance?</t>
  </si>
  <si>
    <t>Investments / Shares:</t>
  </si>
  <si>
    <t>Pension Value</t>
  </si>
  <si>
    <t>Other Assets:</t>
  </si>
  <si>
    <t>Other Creditors:</t>
  </si>
  <si>
    <t>Total Assets:</t>
  </si>
  <si>
    <t>Total Liabilities:</t>
  </si>
  <si>
    <t>Porshe</t>
  </si>
  <si>
    <t>FNB Vehicle Finance</t>
  </si>
  <si>
    <t>Household furniture</t>
  </si>
  <si>
    <t>Nictus credit</t>
  </si>
  <si>
    <t>FNB Homeloan</t>
  </si>
  <si>
    <t>Property:</t>
  </si>
  <si>
    <t>Klein Windhoek, Erf 1043</t>
  </si>
  <si>
    <t>Loans/ Debt:</t>
  </si>
  <si>
    <t>Personal Loan balance</t>
  </si>
  <si>
    <t>Study Loan balance</t>
  </si>
  <si>
    <t>FB Shares</t>
  </si>
  <si>
    <t>Livestock</t>
  </si>
  <si>
    <t>Agribank loan</t>
  </si>
  <si>
    <t>Invention (Intellectual Property/ Patent)</t>
  </si>
  <si>
    <t>SHORTFALL/SURPLUS</t>
  </si>
  <si>
    <t>Markams credit account</t>
  </si>
  <si>
    <t>We have completed the form with sample data to provide you with guidance, you can erase and replace this sample data with your own actual data.</t>
  </si>
  <si>
    <t>TOTAL INCOME:</t>
  </si>
  <si>
    <t>UNPRODUCTIVE DEBT</t>
  </si>
  <si>
    <t>LENDER NAME</t>
  </si>
  <si>
    <t>TYPE*</t>
  </si>
  <si>
    <t>BALANCE*</t>
  </si>
  <si>
    <t>REPAYMENT TERM (MNTHS)*</t>
  </si>
  <si>
    <t>INTEREST RATE</t>
  </si>
  <si>
    <t>MONTHLY PAYMENT*</t>
  </si>
  <si>
    <t>ANNUAL PAYMENT</t>
  </si>
  <si>
    <t>PERCENTAGE OF MONTHLY BUDGET</t>
  </si>
  <si>
    <t>PRIORITY*</t>
  </si>
  <si>
    <t>TOTAL BALANCE</t>
  </si>
  <si>
    <t>PRODUCTIVE DEBT</t>
  </si>
  <si>
    <t>example 1</t>
  </si>
  <si>
    <t>example 2</t>
  </si>
  <si>
    <t>e.g. Home loan</t>
  </si>
  <si>
    <t>Short Term</t>
  </si>
  <si>
    <t>6  - 12 months</t>
  </si>
  <si>
    <t>Goals</t>
  </si>
  <si>
    <t>Strategy</t>
  </si>
  <si>
    <t>Term</t>
  </si>
  <si>
    <t>Current Value</t>
  </si>
  <si>
    <t>Current Monthly Allocation</t>
  </si>
  <si>
    <t>Additional Funds Needed</t>
  </si>
  <si>
    <t>Belief</t>
  </si>
  <si>
    <t>Functionality</t>
  </si>
  <si>
    <t>Repay Personal Loan</t>
  </si>
  <si>
    <t>Debit Order</t>
  </si>
  <si>
    <t>HIGH priority</t>
  </si>
  <si>
    <t>TOTALS</t>
  </si>
  <si>
    <t>Medium Term</t>
  </si>
  <si>
    <t>1 yr - 5 yrs</t>
  </si>
  <si>
    <t>Emergency Savings Account</t>
  </si>
  <si>
    <t>Savings Account</t>
  </si>
  <si>
    <t xml:space="preserve">Study </t>
  </si>
  <si>
    <t>Savings Account (Different Bank)</t>
  </si>
  <si>
    <t>Short Courses to enhance Skill set</t>
  </si>
  <si>
    <t>Long Term</t>
  </si>
  <si>
    <t>5 yrs +</t>
  </si>
  <si>
    <t>Pension Savings</t>
  </si>
  <si>
    <t>2 Policies</t>
  </si>
  <si>
    <t>5-10years</t>
  </si>
  <si>
    <t>High priority</t>
  </si>
  <si>
    <t>DEBT OVERVIEW</t>
  </si>
  <si>
    <t>CREDIT REPORT AUTHORIZATION FORM
By my signature below I authorize Fin Fit Investment cc (hereafter referred to as "the Company") to obtain a Consumer Credit Record/ Consumer Enquiry on me from a relevant Credit Bureau. This authorization is valid for purposes of financial wellness, education and capability.  
I acknowledge that the Company will use this information to educate and as part of financial wellness services offered to me, and that this information will be used solely for the purposes of the program, only designated people within Fin Fit Investments will have access to it and will be kept confidential. 
I hereby waive any right to claim that the Company's access of my Consumer Credit Record/ Consumer Enquiry is an invasion of my privacy or confidentiality, and I release the Company from any liability for any damages arising from the review of my credit record. 
I understand that the Company will comply with all applicable data protection and confidentiality laws, and that my personal information will be treated with the utmost care and security. 
By signing this consent form, I acknowledge that I have read and understood its contents, and I voluntarily authorize the Company to obtain and review my credit record from a credit bureau in Namibia.</t>
  </si>
  <si>
    <t>Surname:</t>
  </si>
  <si>
    <t>Date of Birth:</t>
  </si>
  <si>
    <t>ID Number:</t>
  </si>
  <si>
    <t>Compulsary</t>
  </si>
  <si>
    <t>FINANCIAL GOALS</t>
  </si>
  <si>
    <t>Proof of Consent - Credit Bureaux</t>
  </si>
  <si>
    <t>FHA Indicators</t>
  </si>
  <si>
    <t>EXP/INC</t>
  </si>
  <si>
    <t>LIA/ASS</t>
  </si>
  <si>
    <t>WANTS AS % OF EXP</t>
  </si>
  <si>
    <t>Debt Servicing % of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</si>
</sst>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quot;$&quot;#,##0"/>
    <numFmt numFmtId="166" formatCode="&quot;N$&quot;#,##0.00"/>
    <numFmt numFmtId="167" formatCode="_-&quot;N$&quot;* #,##0.00_-;\-&quot;N$&quot;* #,##0.00_-;_-&quot;N$&quot;* &quot;-&quot;??_-;_-@_-"/>
  </numFmts>
  <fonts count="36" x14ac:knownFonts="1">
    <font>
      <sz val="10"/>
      <color rgb="FF000000"/>
      <name val="Arial"/>
    </font>
    <font>
      <b/>
      <sz val="10"/>
      <name val="Arial"/>
      <family val="2"/>
    </font>
    <font>
      <sz val="10"/>
      <name val="Arial"/>
      <family val="2"/>
    </font>
    <font>
      <sz val="10"/>
      <color rgb="FF2D2D2A"/>
      <name val="Arial"/>
      <family val="2"/>
    </font>
    <font>
      <b/>
      <sz val="11"/>
      <color rgb="FF2D2D2A"/>
      <name val="Arial"/>
      <family val="2"/>
    </font>
    <font>
      <b/>
      <sz val="10"/>
      <color rgb="FF2D2D2A"/>
      <name val="Arial"/>
      <family val="2"/>
    </font>
    <font>
      <b/>
      <sz val="11"/>
      <color rgb="FFFAB30B"/>
      <name val="Arial"/>
      <family val="2"/>
    </font>
    <font>
      <b/>
      <sz val="18"/>
      <color rgb="FF2D2D2A"/>
      <name val="Arial"/>
      <family val="2"/>
    </font>
    <font>
      <b/>
      <sz val="12"/>
      <color rgb="FF2D2D2A"/>
      <name val="Arial"/>
      <family val="2"/>
    </font>
    <font>
      <b/>
      <sz val="9"/>
      <color rgb="FF2D2D2A"/>
      <name val="Arial"/>
      <family val="2"/>
    </font>
    <font>
      <sz val="11"/>
      <color rgb="FF2D2D2A"/>
      <name val="Arial"/>
      <family val="2"/>
    </font>
    <font>
      <sz val="8"/>
      <color theme="0"/>
      <name val="Arial"/>
      <family val="2"/>
    </font>
    <font>
      <sz val="11"/>
      <name val="Arial Narrow"/>
      <family val="2"/>
    </font>
    <font>
      <sz val="11"/>
      <color rgb="FF000000"/>
      <name val="Arial"/>
      <family val="2"/>
    </font>
    <font>
      <b/>
      <sz val="11"/>
      <color theme="1"/>
      <name val="Arial"/>
      <family val="2"/>
    </font>
    <font>
      <b/>
      <sz val="18"/>
      <color rgb="FFFAB30B"/>
      <name val="Arial Narrow"/>
      <family val="2"/>
    </font>
    <font>
      <i/>
      <sz val="10"/>
      <color rgb="FF2D2D2A"/>
      <name val="Arial"/>
      <family val="2"/>
    </font>
    <font>
      <b/>
      <sz val="11"/>
      <color rgb="FF2D2D2A"/>
      <name val="Arial Narrow"/>
      <family val="2"/>
    </font>
    <font>
      <u/>
      <sz val="11"/>
      <color rgb="FF2D2D2A"/>
      <name val="Arial Narrow"/>
      <family val="2"/>
    </font>
    <font>
      <sz val="11"/>
      <color rgb="FF2D2D2A"/>
      <name val="Arial Narrow"/>
      <family val="2"/>
    </font>
    <font>
      <sz val="10"/>
      <color rgb="FF2D2D2A"/>
      <name val="Arial Narrow"/>
      <family val="2"/>
    </font>
    <font>
      <i/>
      <sz val="10"/>
      <color rgb="FF2D2D2A"/>
      <name val="Arial Narrow"/>
      <family val="2"/>
    </font>
    <font>
      <u/>
      <sz val="10"/>
      <color rgb="FF2D2D2A"/>
      <name val="Arial Narrow"/>
      <family val="2"/>
    </font>
    <font>
      <sz val="10"/>
      <color rgb="FF000000"/>
      <name val="Arial"/>
    </font>
    <font>
      <b/>
      <sz val="11"/>
      <color theme="1"/>
      <name val="Calibri"/>
      <family val="2"/>
      <scheme val="minor"/>
    </font>
    <font>
      <b/>
      <sz val="12"/>
      <color rgb="FF000000"/>
      <name val="Calibri"/>
      <family val="2"/>
    </font>
    <font>
      <b/>
      <sz val="20"/>
      <color rgb="FF2D2D2A"/>
      <name val="Montserrat SemiBold"/>
    </font>
    <font>
      <sz val="20"/>
      <color rgb="FF2D2D2A"/>
      <name val="Calibri"/>
      <family val="2"/>
      <charset val="204"/>
    </font>
    <font>
      <sz val="12"/>
      <color rgb="FF2D2D2A"/>
      <name val="Arial"/>
      <family val="2"/>
    </font>
    <font>
      <b/>
      <sz val="12"/>
      <color rgb="FF2D2D2A"/>
      <name val="Century Gothic"/>
      <family val="2"/>
    </font>
    <font>
      <i/>
      <sz val="10"/>
      <color rgb="FF000000"/>
      <name val="Arial"/>
      <family val="2"/>
    </font>
    <font>
      <sz val="10"/>
      <color rgb="FF000000"/>
      <name val="Arial"/>
      <family val="2"/>
    </font>
    <font>
      <b/>
      <sz val="14"/>
      <color theme="1"/>
      <name val="Calibri"/>
      <family val="2"/>
      <scheme val="minor"/>
    </font>
    <font>
      <b/>
      <sz val="20"/>
      <color rgb="FFFAB30B"/>
      <name val="Arial"/>
      <family val="2"/>
    </font>
    <font>
      <b/>
      <sz val="10"/>
      <color rgb="FF000000"/>
      <name val="Arial"/>
      <family val="2"/>
    </font>
    <font>
      <sz val="10"/>
      <color theme="0"/>
      <name val="Arial"/>
      <family val="2"/>
    </font>
  </fonts>
  <fills count="13">
    <fill>
      <patternFill patternType="none"/>
    </fill>
    <fill>
      <patternFill patternType="gray125"/>
    </fill>
    <fill>
      <patternFill patternType="solid">
        <fgColor theme="7" tint="0.79998168889431442"/>
        <bgColor rgb="FFD9EAD3"/>
      </patternFill>
    </fill>
    <fill>
      <patternFill patternType="solid">
        <fgColor rgb="FFFAB30B"/>
        <bgColor rgb="FFB6D7A8"/>
      </patternFill>
    </fill>
    <fill>
      <patternFill patternType="solid">
        <fgColor theme="7" tint="0.39997558519241921"/>
        <bgColor rgb="FFD0E0E3"/>
      </patternFill>
    </fill>
    <fill>
      <patternFill patternType="solid">
        <fgColor rgb="FF2D2D2A"/>
        <bgColor rgb="FFCFE2F3"/>
      </patternFill>
    </fill>
    <fill>
      <patternFill patternType="solid">
        <fgColor rgb="FFFAB30B"/>
        <bgColor indexed="64"/>
      </patternFill>
    </fill>
    <fill>
      <patternFill patternType="solid">
        <fgColor theme="7" tint="0.39997558519241921"/>
        <bgColor indexed="64"/>
      </patternFill>
    </fill>
    <fill>
      <patternFill patternType="solid">
        <fgColor rgb="FF2D2D2A"/>
        <bgColor indexed="64"/>
      </patternFill>
    </fill>
    <fill>
      <patternFill patternType="solid">
        <fgColor rgb="FFFDFDFD"/>
        <bgColor rgb="FFFFFFCC"/>
      </patternFill>
    </fill>
    <fill>
      <patternFill patternType="solid">
        <fgColor rgb="FFFDFDFD"/>
      </patternFill>
    </fill>
    <fill>
      <patternFill patternType="solid">
        <fgColor rgb="FFD1D2D4"/>
        <bgColor rgb="FFC0C0C0"/>
      </patternFill>
    </fill>
    <fill>
      <patternFill patternType="solid">
        <fgColor rgb="FFD1D2D4"/>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2D2D2A"/>
      </left>
      <right style="thin">
        <color rgb="FF2D2D2A"/>
      </right>
      <top style="thin">
        <color rgb="FF2D2D2A"/>
      </top>
      <bottom style="thin">
        <color rgb="FF2D2D2A"/>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2D2D2A"/>
      </left>
      <right/>
      <top/>
      <bottom style="thin">
        <color rgb="FF2D2D2A"/>
      </bottom>
      <diagonal/>
    </border>
    <border>
      <left style="thin">
        <color indexed="64"/>
      </left>
      <right/>
      <top style="thin">
        <color indexed="64"/>
      </top>
      <bottom style="thin">
        <color indexed="64"/>
      </bottom>
      <diagonal/>
    </border>
    <border>
      <left style="thin">
        <color rgb="FF103956"/>
      </left>
      <right style="thin">
        <color rgb="FF103956"/>
      </right>
      <top style="thin">
        <color rgb="FF103956"/>
      </top>
      <bottom style="thin">
        <color rgb="FF103956"/>
      </bottom>
      <diagonal/>
    </border>
    <border>
      <left/>
      <right/>
      <top/>
      <bottom style="thin">
        <color rgb="FF103956"/>
      </bottom>
      <diagonal/>
    </border>
    <border>
      <left style="thin">
        <color rgb="FF103956"/>
      </left>
      <right style="thin">
        <color rgb="FFFDFDFD"/>
      </right>
      <top style="thin">
        <color rgb="FF103956"/>
      </top>
      <bottom style="thin">
        <color rgb="FF103956"/>
      </bottom>
      <diagonal/>
    </border>
    <border>
      <left style="thin">
        <color rgb="FFFDFDFD"/>
      </left>
      <right style="thin">
        <color rgb="FFFDFDFD"/>
      </right>
      <top style="thin">
        <color rgb="FF103956"/>
      </top>
      <bottom style="thin">
        <color rgb="FF103956"/>
      </bottom>
      <diagonal/>
    </border>
    <border>
      <left style="thin">
        <color rgb="FFFDFDFD"/>
      </left>
      <right style="thin">
        <color rgb="FF103956"/>
      </right>
      <top style="thin">
        <color rgb="FF103956"/>
      </top>
      <bottom style="thin">
        <color rgb="FF103956"/>
      </bottom>
      <diagonal/>
    </border>
    <border>
      <left/>
      <right style="thin">
        <color rgb="FF103956"/>
      </right>
      <top style="thin">
        <color rgb="FF103956"/>
      </top>
      <bottom/>
      <diagonal/>
    </border>
    <border>
      <left style="thin">
        <color rgb="FF103956"/>
      </left>
      <right/>
      <top style="thin">
        <color rgb="FF103956"/>
      </top>
      <bottom style="thin">
        <color rgb="FF103956"/>
      </bottom>
      <diagonal/>
    </border>
    <border>
      <left/>
      <right/>
      <top style="thin">
        <color rgb="FF103956"/>
      </top>
      <bottom style="thin">
        <color rgb="FF103956"/>
      </bottom>
      <diagonal/>
    </border>
    <border>
      <left/>
      <right style="thin">
        <color rgb="FF103956"/>
      </right>
      <top style="thin">
        <color rgb="FF103956"/>
      </top>
      <bottom style="thin">
        <color rgb="FF103956"/>
      </bottom>
      <diagonal/>
    </border>
    <border>
      <left style="thin">
        <color rgb="FF103956"/>
      </left>
      <right/>
      <top style="thin">
        <color rgb="FF103956"/>
      </top>
      <bottom/>
      <diagonal/>
    </border>
    <border>
      <left/>
      <right/>
      <top style="thin">
        <color rgb="FF103956"/>
      </top>
      <bottom/>
      <diagonal/>
    </border>
    <border>
      <left/>
      <right/>
      <top style="thin">
        <color indexed="64"/>
      </top>
      <bottom/>
      <diagonal/>
    </border>
  </borders>
  <cellStyleXfs count="6">
    <xf numFmtId="0" fontId="0" fillId="0" borderId="0"/>
    <xf numFmtId="0" fontId="2" fillId="0" borderId="0"/>
    <xf numFmtId="164" fontId="2"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cellStyleXfs>
  <cellXfs count="163">
    <xf numFmtId="0" fontId="0" fillId="0" borderId="0" xfId="0"/>
    <xf numFmtId="0" fontId="1" fillId="0" borderId="0" xfId="0" applyFont="1"/>
    <xf numFmtId="165" fontId="3" fillId="0" borderId="0" xfId="0" applyNumberFormat="1" applyFont="1"/>
    <xf numFmtId="0" fontId="5" fillId="0" borderId="0" xfId="0" applyFont="1"/>
    <xf numFmtId="0" fontId="5" fillId="0" borderId="0" xfId="0" applyFont="1" applyAlignment="1">
      <alignment horizontal="center"/>
    </xf>
    <xf numFmtId="0" fontId="4" fillId="0" borderId="0" xfId="0" applyFont="1"/>
    <xf numFmtId="0" fontId="3" fillId="0" borderId="0" xfId="0" applyFont="1"/>
    <xf numFmtId="0" fontId="6" fillId="5" borderId="1" xfId="0" applyFont="1" applyFill="1" applyBorder="1" applyAlignment="1">
      <alignment wrapText="1"/>
    </xf>
    <xf numFmtId="166" fontId="6" fillId="5" borderId="2" xfId="0" applyNumberFormat="1" applyFont="1" applyFill="1" applyBorder="1" applyAlignment="1">
      <alignment horizontal="center" wrapText="1"/>
    </xf>
    <xf numFmtId="0" fontId="6" fillId="5" borderId="3" xfId="0" applyFont="1" applyFill="1" applyBorder="1" applyAlignment="1">
      <alignment wrapText="1"/>
    </xf>
    <xf numFmtId="166" fontId="6" fillId="5" borderId="4" xfId="0" applyNumberFormat="1" applyFont="1" applyFill="1" applyBorder="1" applyAlignment="1">
      <alignment horizontal="center" wrapText="1"/>
    </xf>
    <xf numFmtId="0" fontId="3" fillId="0" borderId="0" xfId="0" applyFont="1" applyAlignment="1">
      <alignment vertical="center" wrapText="1"/>
    </xf>
    <xf numFmtId="0" fontId="3" fillId="0" borderId="0" xfId="0" applyFont="1" applyAlignment="1">
      <alignment horizontal="left" wrapText="1"/>
    </xf>
    <xf numFmtId="0" fontId="8" fillId="0" borderId="0" xfId="0" applyFont="1" applyAlignment="1">
      <alignment vertical="center" wrapText="1"/>
    </xf>
    <xf numFmtId="0" fontId="8" fillId="0" borderId="0" xfId="0" applyFont="1"/>
    <xf numFmtId="0" fontId="5" fillId="3" borderId="9" xfId="0" applyFont="1" applyFill="1" applyBorder="1" applyAlignment="1">
      <alignment horizontal="right"/>
    </xf>
    <xf numFmtId="166" fontId="3" fillId="0" borderId="9" xfId="0" applyNumberFormat="1" applyFont="1" applyBorder="1" applyAlignment="1">
      <alignment wrapText="1"/>
    </xf>
    <xf numFmtId="166" fontId="5" fillId="2" borderId="9" xfId="0" applyNumberFormat="1" applyFont="1" applyFill="1" applyBorder="1"/>
    <xf numFmtId="0" fontId="5" fillId="3" borderId="9" xfId="0" applyFont="1" applyFill="1" applyBorder="1"/>
    <xf numFmtId="0" fontId="3" fillId="0" borderId="9" xfId="0" applyFont="1" applyBorder="1" applyAlignment="1">
      <alignment vertical="top" wrapText="1"/>
    </xf>
    <xf numFmtId="0" fontId="5" fillId="2" borderId="9" xfId="0" applyFont="1" applyFill="1" applyBorder="1"/>
    <xf numFmtId="0" fontId="3" fillId="0" borderId="9" xfId="0" applyFont="1" applyBorder="1" applyAlignment="1">
      <alignment vertical="top"/>
    </xf>
    <xf numFmtId="166" fontId="3" fillId="0" borderId="9" xfId="0" applyNumberFormat="1" applyFont="1" applyBorder="1"/>
    <xf numFmtId="0" fontId="5" fillId="4" borderId="9" xfId="0" applyFont="1" applyFill="1" applyBorder="1"/>
    <xf numFmtId="0" fontId="5" fillId="4" borderId="9" xfId="0" applyFont="1" applyFill="1" applyBorder="1" applyAlignment="1">
      <alignment horizontal="right"/>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5" fillId="4" borderId="9" xfId="0" applyFont="1" applyFill="1" applyBorder="1" applyAlignment="1">
      <alignment horizontal="center"/>
    </xf>
    <xf numFmtId="165" fontId="4" fillId="0" borderId="0" xfId="0" applyNumberFormat="1" applyFont="1" applyAlignment="1">
      <alignment horizontal="center"/>
    </xf>
    <xf numFmtId="0" fontId="9" fillId="0" borderId="0" xfId="0" applyFont="1"/>
    <xf numFmtId="0" fontId="11" fillId="0" borderId="0" xfId="0" applyFont="1"/>
    <xf numFmtId="0" fontId="11" fillId="0" borderId="0" xfId="0" applyFont="1" applyAlignment="1">
      <alignment horizontal="left"/>
    </xf>
    <xf numFmtId="166" fontId="11" fillId="0" borderId="0" xfId="0" applyNumberFormat="1" applyFont="1" applyAlignment="1">
      <alignment horizontal="center"/>
    </xf>
    <xf numFmtId="0" fontId="12" fillId="0" borderId="0" xfId="1" applyFont="1"/>
    <xf numFmtId="0" fontId="13" fillId="0" borderId="0" xfId="0" applyFont="1"/>
    <xf numFmtId="0" fontId="12" fillId="0" borderId="0" xfId="1" applyFont="1" applyAlignment="1">
      <alignment horizontal="left"/>
    </xf>
    <xf numFmtId="0" fontId="14" fillId="0" borderId="0" xfId="0" applyFont="1"/>
    <xf numFmtId="0" fontId="6" fillId="8" borderId="0" xfId="0" applyFont="1" applyFill="1" applyAlignment="1">
      <alignment vertical="center"/>
    </xf>
    <xf numFmtId="164" fontId="6" fillId="8" borderId="0" xfId="0" applyNumberFormat="1" applyFont="1" applyFill="1" applyAlignment="1">
      <alignment vertical="center"/>
    </xf>
    <xf numFmtId="0" fontId="17" fillId="6" borderId="14" xfId="1" applyFont="1" applyFill="1" applyBorder="1" applyAlignment="1">
      <alignment horizontal="center"/>
    </xf>
    <xf numFmtId="0" fontId="18" fillId="6" borderId="15" xfId="1" applyFont="1" applyFill="1" applyBorder="1"/>
    <xf numFmtId="0" fontId="19" fillId="6" borderId="15" xfId="1" applyFont="1" applyFill="1" applyBorder="1"/>
    <xf numFmtId="0" fontId="19" fillId="6" borderId="12" xfId="1" applyFont="1" applyFill="1" applyBorder="1"/>
    <xf numFmtId="0" fontId="19" fillId="6" borderId="13" xfId="1" applyFont="1" applyFill="1" applyBorder="1"/>
    <xf numFmtId="0" fontId="18" fillId="6" borderId="12" xfId="1" applyFont="1" applyFill="1" applyBorder="1"/>
    <xf numFmtId="0" fontId="20" fillId="0" borderId="11" xfId="1" applyFont="1" applyBorder="1"/>
    <xf numFmtId="164" fontId="20" fillId="0" borderId="11" xfId="2" applyFont="1" applyFill="1" applyBorder="1"/>
    <xf numFmtId="0" fontId="20" fillId="0" borderId="8" xfId="1" applyFont="1" applyBorder="1"/>
    <xf numFmtId="164" fontId="20" fillId="0" borderId="8" xfId="2" applyFont="1" applyBorder="1"/>
    <xf numFmtId="164" fontId="20" fillId="0" borderId="8" xfId="2" applyFont="1" applyFill="1" applyBorder="1"/>
    <xf numFmtId="164" fontId="21" fillId="0" borderId="8" xfId="2" applyFont="1" applyBorder="1" applyAlignment="1">
      <alignment horizontal="center"/>
    </xf>
    <xf numFmtId="164" fontId="20" fillId="0" borderId="7" xfId="2" applyFont="1" applyFill="1" applyBorder="1"/>
    <xf numFmtId="0" fontId="20" fillId="0" borderId="10" xfId="1" applyFont="1" applyBorder="1"/>
    <xf numFmtId="164" fontId="20" fillId="0" borderId="15" xfId="2" applyFont="1" applyFill="1" applyBorder="1"/>
    <xf numFmtId="164" fontId="20" fillId="0" borderId="6" xfId="2" applyFont="1" applyFill="1" applyBorder="1"/>
    <xf numFmtId="0" fontId="22" fillId="0" borderId="9" xfId="1" applyFont="1" applyBorder="1"/>
    <xf numFmtId="164" fontId="20" fillId="0" borderId="9" xfId="2" applyFont="1" applyFill="1" applyBorder="1"/>
    <xf numFmtId="0" fontId="19" fillId="7" borderId="14" xfId="1" applyFont="1" applyFill="1" applyBorder="1"/>
    <xf numFmtId="164" fontId="19" fillId="7" borderId="15" xfId="2" applyFont="1" applyFill="1" applyBorder="1"/>
    <xf numFmtId="0" fontId="19" fillId="7" borderId="0" xfId="1" applyFont="1" applyFill="1"/>
    <xf numFmtId="164" fontId="19" fillId="7" borderId="17" xfId="2" applyFont="1" applyFill="1" applyBorder="1"/>
    <xf numFmtId="0" fontId="20" fillId="0" borderId="9" xfId="1" applyFont="1" applyBorder="1"/>
    <xf numFmtId="164" fontId="20" fillId="0" borderId="7" xfId="2" applyFont="1" applyBorder="1"/>
    <xf numFmtId="164" fontId="20" fillId="0" borderId="9" xfId="2" applyFont="1" applyBorder="1"/>
    <xf numFmtId="164" fontId="21" fillId="0" borderId="9" xfId="2" applyFont="1" applyBorder="1" applyAlignment="1">
      <alignment horizontal="center"/>
    </xf>
    <xf numFmtId="0" fontId="19" fillId="7" borderId="16" xfId="1" applyFont="1" applyFill="1" applyBorder="1"/>
    <xf numFmtId="164" fontId="20" fillId="0" borderId="9" xfId="2" applyFont="1" applyBorder="1" applyAlignment="1">
      <alignment horizontal="left"/>
    </xf>
    <xf numFmtId="0" fontId="10" fillId="0" borderId="9" xfId="0" applyFont="1" applyBorder="1"/>
    <xf numFmtId="0" fontId="3" fillId="0" borderId="9" xfId="1" applyFont="1" applyBorder="1"/>
    <xf numFmtId="0" fontId="17" fillId="7" borderId="9" xfId="1" applyFont="1" applyFill="1" applyBorder="1"/>
    <xf numFmtId="164" fontId="10" fillId="7" borderId="9" xfId="0" applyNumberFormat="1" applyFont="1" applyFill="1" applyBorder="1"/>
    <xf numFmtId="0" fontId="16" fillId="0" borderId="0" xfId="0" applyFont="1" applyAlignment="1">
      <alignment vertical="center" wrapText="1"/>
    </xf>
    <xf numFmtId="0" fontId="7" fillId="0" borderId="0" xfId="0" applyFont="1" applyAlignment="1">
      <alignment vertical="center"/>
    </xf>
    <xf numFmtId="0" fontId="3" fillId="0" borderId="18" xfId="0" applyFont="1" applyBorder="1" applyAlignment="1">
      <alignment horizontal="left" wrapText="1"/>
    </xf>
    <xf numFmtId="0" fontId="3" fillId="0" borderId="11" xfId="0" applyFont="1" applyBorder="1" applyAlignment="1">
      <alignment horizontal="left" wrapText="1"/>
    </xf>
    <xf numFmtId="0" fontId="25" fillId="0" borderId="8" xfId="0" applyFont="1" applyBorder="1"/>
    <xf numFmtId="167" fontId="25" fillId="0" borderId="8" xfId="0" applyNumberFormat="1" applyFont="1" applyBorder="1"/>
    <xf numFmtId="0" fontId="28" fillId="6" borderId="22" xfId="0" applyFont="1" applyFill="1" applyBorder="1" applyAlignment="1">
      <alignment horizontal="left" vertical="center" wrapText="1"/>
    </xf>
    <xf numFmtId="0" fontId="28" fillId="6" borderId="23"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0" fillId="9" borderId="20" xfId="0" applyFill="1" applyBorder="1" applyAlignment="1">
      <alignment horizontal="left" vertical="top"/>
    </xf>
    <xf numFmtId="44" fontId="0" fillId="9" borderId="20" xfId="4" applyFont="1" applyFill="1" applyBorder="1" applyAlignment="1">
      <alignment horizontal="right" vertical="center"/>
    </xf>
    <xf numFmtId="0" fontId="0" fillId="9" borderId="20" xfId="0" applyFill="1" applyBorder="1" applyAlignment="1">
      <alignment horizontal="center" vertical="center"/>
    </xf>
    <xf numFmtId="9" fontId="0" fillId="9" borderId="20" xfId="0" applyNumberFormat="1" applyFill="1" applyBorder="1" applyAlignment="1">
      <alignment horizontal="left" vertical="top"/>
    </xf>
    <xf numFmtId="44" fontId="0" fillId="9" borderId="20" xfId="4" applyFont="1" applyFill="1" applyBorder="1" applyAlignment="1">
      <alignment horizontal="left" vertical="top"/>
    </xf>
    <xf numFmtId="9" fontId="0" fillId="9" borderId="20" xfId="5" applyFont="1" applyFill="1" applyBorder="1" applyAlignment="1">
      <alignment horizontal="left" vertical="top"/>
    </xf>
    <xf numFmtId="0" fontId="0" fillId="10" borderId="20" xfId="0" applyFill="1" applyBorder="1" applyAlignment="1">
      <alignment horizontal="left" vertical="top"/>
    </xf>
    <xf numFmtId="0" fontId="0" fillId="11" borderId="20" xfId="0" applyFill="1" applyBorder="1" applyAlignment="1">
      <alignment horizontal="left" vertical="top"/>
    </xf>
    <xf numFmtId="44" fontId="0" fillId="11" borderId="20" xfId="4" applyFont="1" applyFill="1" applyBorder="1" applyAlignment="1">
      <alignment horizontal="right" vertical="center"/>
    </xf>
    <xf numFmtId="0" fontId="0" fillId="11" borderId="20" xfId="0" applyFill="1" applyBorder="1" applyAlignment="1">
      <alignment horizontal="center" vertical="center"/>
    </xf>
    <xf numFmtId="9" fontId="0" fillId="11" borderId="20" xfId="0" applyNumberFormat="1" applyFill="1" applyBorder="1" applyAlignment="1">
      <alignment horizontal="left" vertical="top"/>
    </xf>
    <xf numFmtId="44" fontId="0" fillId="11" borderId="20" xfId="4" applyFont="1" applyFill="1" applyBorder="1" applyAlignment="1">
      <alignment horizontal="left" vertical="top"/>
    </xf>
    <xf numFmtId="9" fontId="0" fillId="11" borderId="20" xfId="5" applyFont="1" applyFill="1" applyBorder="1" applyAlignment="1">
      <alignment horizontal="left" vertical="top"/>
    </xf>
    <xf numFmtId="0" fontId="0" fillId="12" borderId="20" xfId="0" applyFill="1" applyBorder="1" applyAlignment="1">
      <alignment horizontal="left" vertical="top"/>
    </xf>
    <xf numFmtId="44" fontId="0" fillId="12" borderId="20" xfId="4" applyFont="1" applyFill="1" applyBorder="1" applyAlignment="1">
      <alignment horizontal="right" vertical="center"/>
    </xf>
    <xf numFmtId="0" fontId="0" fillId="12" borderId="20" xfId="0" applyFill="1" applyBorder="1" applyAlignment="1">
      <alignment horizontal="center" vertical="center"/>
    </xf>
    <xf numFmtId="9" fontId="0" fillId="12" borderId="20" xfId="0" applyNumberFormat="1" applyFill="1" applyBorder="1" applyAlignment="1">
      <alignment horizontal="left" vertical="top"/>
    </xf>
    <xf numFmtId="44" fontId="0" fillId="12" borderId="20" xfId="4" applyFont="1" applyFill="1" applyBorder="1" applyAlignment="1">
      <alignment horizontal="left" vertical="top"/>
    </xf>
    <xf numFmtId="167" fontId="0" fillId="12" borderId="20" xfId="0" applyNumberFormat="1" applyFill="1" applyBorder="1" applyAlignment="1">
      <alignment horizontal="left" vertical="top"/>
    </xf>
    <xf numFmtId="9" fontId="0" fillId="12" borderId="20" xfId="5" applyFont="1" applyFill="1" applyBorder="1" applyAlignment="1">
      <alignment horizontal="left" vertical="top"/>
    </xf>
    <xf numFmtId="44" fontId="0" fillId="10" borderId="20" xfId="4" applyFont="1" applyFill="1" applyBorder="1" applyAlignment="1">
      <alignment horizontal="right" vertical="center"/>
    </xf>
    <xf numFmtId="0" fontId="0" fillId="10" borderId="20" xfId="0" applyFill="1" applyBorder="1" applyAlignment="1">
      <alignment horizontal="center" vertical="center"/>
    </xf>
    <xf numFmtId="9" fontId="0" fillId="10" borderId="20" xfId="0" applyNumberFormat="1" applyFill="1" applyBorder="1" applyAlignment="1">
      <alignment horizontal="left" vertical="top"/>
    </xf>
    <xf numFmtId="44" fontId="0" fillId="10" borderId="20" xfId="4" applyFont="1" applyFill="1" applyBorder="1" applyAlignment="1">
      <alignment horizontal="left" vertical="top"/>
    </xf>
    <xf numFmtId="167" fontId="0" fillId="10" borderId="20" xfId="0" applyNumberFormat="1" applyFill="1" applyBorder="1" applyAlignment="1">
      <alignment horizontal="left" vertical="top"/>
    </xf>
    <xf numFmtId="9" fontId="0" fillId="10" borderId="20" xfId="5" applyFont="1" applyFill="1" applyBorder="1" applyAlignment="1">
      <alignment horizontal="left" vertical="top"/>
    </xf>
    <xf numFmtId="167" fontId="0" fillId="10" borderId="20" xfId="0" applyNumberFormat="1" applyFill="1" applyBorder="1" applyAlignment="1">
      <alignment horizontal="right" vertical="center"/>
    </xf>
    <xf numFmtId="9" fontId="0" fillId="10" borderId="20" xfId="0" applyNumberFormat="1" applyFill="1" applyBorder="1" applyAlignment="1">
      <alignment horizontal="center" vertical="center"/>
    </xf>
    <xf numFmtId="9" fontId="0" fillId="10" borderId="20" xfId="0" applyNumberFormat="1" applyFill="1" applyBorder="1" applyAlignment="1">
      <alignment horizontal="right" vertical="top"/>
    </xf>
    <xf numFmtId="167" fontId="0" fillId="12" borderId="20" xfId="0" applyNumberFormat="1" applyFill="1" applyBorder="1" applyAlignment="1">
      <alignment horizontal="right" vertical="center"/>
    </xf>
    <xf numFmtId="10" fontId="0" fillId="12" borderId="20" xfId="0" applyNumberFormat="1" applyFill="1" applyBorder="1" applyAlignment="1">
      <alignment horizontal="left" vertical="top"/>
    </xf>
    <xf numFmtId="0" fontId="0" fillId="10" borderId="20" xfId="0" applyFill="1" applyBorder="1" applyAlignment="1">
      <alignment horizontal="right" vertical="top"/>
    </xf>
    <xf numFmtId="0" fontId="30" fillId="9" borderId="20" xfId="0" applyFont="1" applyFill="1" applyBorder="1" applyAlignment="1">
      <alignment horizontal="left" vertical="top"/>
    </xf>
    <xf numFmtId="0" fontId="30" fillId="11" borderId="20" xfId="0" applyFont="1" applyFill="1" applyBorder="1" applyAlignment="1">
      <alignment horizontal="left" vertical="top"/>
    </xf>
    <xf numFmtId="0" fontId="30" fillId="10" borderId="20" xfId="0" applyFont="1" applyFill="1" applyBorder="1" applyAlignment="1">
      <alignment horizontal="left" vertical="top"/>
    </xf>
    <xf numFmtId="0" fontId="32" fillId="0" borderId="0" xfId="0" applyFont="1"/>
    <xf numFmtId="167" fontId="0" fillId="0" borderId="0" xfId="0" applyNumberFormat="1"/>
    <xf numFmtId="0" fontId="32" fillId="6" borderId="0" xfId="0" applyFont="1" applyFill="1"/>
    <xf numFmtId="0" fontId="0" fillId="6" borderId="0" xfId="0" applyFill="1"/>
    <xf numFmtId="0" fontId="24" fillId="0" borderId="8" xfId="0" applyFont="1" applyBorder="1"/>
    <xf numFmtId="0" fontId="24" fillId="0" borderId="0" xfId="0" applyFont="1"/>
    <xf numFmtId="0" fontId="0" fillId="0" borderId="8" xfId="0" applyBorder="1"/>
    <xf numFmtId="44" fontId="0" fillId="0" borderId="8" xfId="4" applyFont="1" applyBorder="1"/>
    <xf numFmtId="43" fontId="0" fillId="0" borderId="8" xfId="3" applyFont="1" applyBorder="1"/>
    <xf numFmtId="0" fontId="33" fillId="0" borderId="20" xfId="0" applyFont="1" applyBorder="1" applyAlignment="1">
      <alignment vertical="center" wrapText="1"/>
    </xf>
    <xf numFmtId="0" fontId="33" fillId="0" borderId="0" xfId="0" applyFont="1" applyAlignment="1">
      <alignment vertical="center" wrapText="1"/>
    </xf>
    <xf numFmtId="0" fontId="0" fillId="0" borderId="14" xfId="0" applyBorder="1"/>
    <xf numFmtId="0" fontId="0" fillId="0" borderId="31" xfId="0" applyBorder="1"/>
    <xf numFmtId="0" fontId="0" fillId="0" borderId="15" xfId="0" applyBorder="1"/>
    <xf numFmtId="0" fontId="34" fillId="0" borderId="8" xfId="0" applyFont="1" applyBorder="1"/>
    <xf numFmtId="0" fontId="11" fillId="0" borderId="0" xfId="0" applyFont="1" applyAlignment="1">
      <alignment wrapText="1"/>
    </xf>
    <xf numFmtId="0" fontId="11" fillId="0" borderId="0" xfId="0" applyFont="1"/>
    <xf numFmtId="0" fontId="11" fillId="0" borderId="0" xfId="0" applyFont="1" applyAlignment="1">
      <alignment horizontal="left"/>
    </xf>
    <xf numFmtId="0" fontId="3" fillId="0" borderId="0" xfId="0" applyFont="1" applyAlignment="1">
      <alignment horizontal="center"/>
    </xf>
    <xf numFmtId="0" fontId="16" fillId="0" borderId="19" xfId="0" applyFont="1" applyBorder="1" applyAlignment="1">
      <alignment horizontal="center" vertical="center" wrapText="1"/>
    </xf>
    <xf numFmtId="0" fontId="16" fillId="0" borderId="7" xfId="0" applyFont="1" applyBorder="1" applyAlignment="1">
      <alignment horizontal="center" vertical="center" wrapText="1"/>
    </xf>
    <xf numFmtId="0" fontId="7" fillId="6" borderId="0" xfId="0" applyFont="1" applyFill="1" applyAlignment="1">
      <alignment horizontal="center" vertical="center"/>
    </xf>
    <xf numFmtId="0" fontId="15" fillId="8" borderId="0" xfId="1" applyFont="1" applyFill="1" applyAlignment="1">
      <alignment horizontal="center" vertical="center"/>
    </xf>
    <xf numFmtId="0" fontId="16" fillId="0" borderId="5" xfId="0" applyFont="1" applyBorder="1" applyAlignment="1">
      <alignment horizontal="center" wrapText="1"/>
    </xf>
    <xf numFmtId="0" fontId="33" fillId="8" borderId="20" xfId="0" applyFont="1" applyFill="1" applyBorder="1" applyAlignment="1">
      <alignment horizontal="center" vertical="center" wrapText="1"/>
    </xf>
    <xf numFmtId="0" fontId="26" fillId="0" borderId="21" xfId="0" applyFont="1" applyBorder="1" applyAlignment="1">
      <alignment horizontal="center" vertical="center"/>
    </xf>
    <xf numFmtId="0" fontId="27" fillId="0" borderId="21" xfId="0" applyFont="1" applyBorder="1" applyAlignment="1">
      <alignment horizontal="center" vertical="center"/>
    </xf>
    <xf numFmtId="0" fontId="29" fillId="10" borderId="25" xfId="0" applyFont="1" applyFill="1" applyBorder="1" applyAlignment="1">
      <alignment horizontal="left" vertical="top" wrapText="1"/>
    </xf>
    <xf numFmtId="0" fontId="33" fillId="8" borderId="26" xfId="0" applyFont="1" applyFill="1" applyBorder="1" applyAlignment="1">
      <alignment horizontal="center" vertical="center" wrapText="1"/>
    </xf>
    <xf numFmtId="0" fontId="33" fillId="8" borderId="27" xfId="0" applyFont="1" applyFill="1" applyBorder="1" applyAlignment="1">
      <alignment horizontal="center" vertical="center" wrapText="1"/>
    </xf>
    <xf numFmtId="0" fontId="33" fillId="8" borderId="28" xfId="0" applyFont="1" applyFill="1" applyBorder="1" applyAlignment="1">
      <alignment horizontal="center" vertical="center" wrapText="1"/>
    </xf>
    <xf numFmtId="0" fontId="31" fillId="0" borderId="14" xfId="0" applyFont="1" applyBorder="1" applyAlignment="1">
      <alignment horizontal="center" wrapText="1"/>
    </xf>
    <xf numFmtId="0" fontId="0" fillId="0" borderId="31"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13" xfId="0" applyBorder="1" applyAlignment="1">
      <alignment horizontal="center"/>
    </xf>
    <xf numFmtId="0" fontId="30" fillId="0" borderId="8" xfId="0" applyFont="1" applyBorder="1" applyAlignment="1">
      <alignment horizontal="center"/>
    </xf>
    <xf numFmtId="0" fontId="33" fillId="8" borderId="29" xfId="0" applyFont="1" applyFill="1" applyBorder="1" applyAlignment="1">
      <alignment horizontal="center" vertical="center" wrapText="1"/>
    </xf>
    <xf numFmtId="0" fontId="33" fillId="8" borderId="30" xfId="0" applyFont="1" applyFill="1" applyBorder="1" applyAlignment="1">
      <alignment horizontal="center" vertical="center" wrapText="1"/>
    </xf>
    <xf numFmtId="43" fontId="35" fillId="0" borderId="0" xfId="0" applyNumberFormat="1" applyFont="1"/>
    <xf numFmtId="0" fontId="35" fillId="0" borderId="0" xfId="0" applyFont="1" applyProtection="1">
      <protection hidden="1"/>
    </xf>
    <xf numFmtId="0" fontId="35" fillId="0" borderId="0" xfId="0" applyFont="1" applyAlignment="1" applyProtection="1">
      <alignment wrapText="1"/>
      <protection hidden="1"/>
    </xf>
    <xf numFmtId="0" fontId="0" fillId="0" borderId="0" xfId="0" applyProtection="1">
      <protection hidden="1"/>
    </xf>
    <xf numFmtId="9" fontId="35" fillId="0" borderId="0" xfId="5" applyFont="1" applyProtection="1">
      <protection hidden="1"/>
    </xf>
  </cellXfs>
  <cellStyles count="6">
    <cellStyle name="Comma" xfId="3" builtinId="3"/>
    <cellStyle name="Comma 2" xfId="2" xr:uid="{0962EA2D-CDE3-43BA-86EF-0F5B6E2A2065}"/>
    <cellStyle name="Currency" xfId="4" builtinId="4"/>
    <cellStyle name="Normal" xfId="0" builtinId="0"/>
    <cellStyle name="Normal 2" xfId="1" xr:uid="{2E05B07F-167B-481C-AE2B-B249C6C9169C}"/>
    <cellStyle name="Per cent" xfId="5" builtinId="5"/>
  </cellStyles>
  <dxfs count="0"/>
  <tableStyles count="0" defaultTableStyle="TableStyleMedium2" defaultPivotStyle="PivotStyleLight16"/>
  <colors>
    <mruColors>
      <color rgb="FFFAB30B"/>
      <color rgb="FF2D2D2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G103"/>
  <sheetViews>
    <sheetView showGridLines="0" showRuler="0" showWhiteSpace="0" topLeftCell="A67" zoomScaleNormal="100" zoomScalePageLayoutView="90" workbookViewId="0">
      <selection activeCell="C20" sqref="C20"/>
    </sheetView>
  </sheetViews>
  <sheetFormatPr defaultColWidth="14.44140625" defaultRowHeight="15.75" customHeight="1" x14ac:dyDescent="0.25"/>
  <cols>
    <col min="2" max="2" width="59" bestFit="1" customWidth="1"/>
    <col min="3" max="3" width="19.44140625" customWidth="1"/>
    <col min="4" max="4" width="16.88671875" customWidth="1"/>
    <col min="9" max="9" width="38.44140625" bestFit="1" customWidth="1"/>
  </cols>
  <sheetData>
    <row r="1" spans="2:4" ht="27.75" customHeight="1" x14ac:dyDescent="0.25">
      <c r="B1" s="136" t="s">
        <v>0</v>
      </c>
      <c r="C1" s="136"/>
      <c r="D1" s="72"/>
    </row>
    <row r="2" spans="2:4" ht="26.25" customHeight="1" x14ac:dyDescent="0.25">
      <c r="B2" s="134" t="s">
        <v>76</v>
      </c>
      <c r="C2" s="135"/>
      <c r="D2" s="71"/>
    </row>
    <row r="3" spans="2:4" ht="26.25" customHeight="1" x14ac:dyDescent="0.25">
      <c r="B3" s="73" t="s">
        <v>62</v>
      </c>
      <c r="C3" s="74" t="s">
        <v>1</v>
      </c>
      <c r="D3" s="12"/>
    </row>
    <row r="4" spans="2:4" ht="13.2" x14ac:dyDescent="0.25">
      <c r="B4" s="12"/>
      <c r="C4" s="12"/>
      <c r="D4" s="12"/>
    </row>
    <row r="5" spans="2:4" ht="15.75" customHeight="1" x14ac:dyDescent="0.25">
      <c r="B5" s="13" t="s">
        <v>2</v>
      </c>
      <c r="C5" s="11"/>
      <c r="D5" s="11"/>
    </row>
    <row r="6" spans="2:4" ht="15.75" customHeight="1" x14ac:dyDescent="0.25">
      <c r="B6" s="18" t="s">
        <v>74</v>
      </c>
      <c r="C6" s="15" t="s">
        <v>8</v>
      </c>
      <c r="D6" s="3"/>
    </row>
    <row r="7" spans="2:4" ht="13.2" x14ac:dyDescent="0.25">
      <c r="B7" s="19" t="s">
        <v>5</v>
      </c>
      <c r="C7" s="16">
        <v>1000</v>
      </c>
      <c r="D7" s="2"/>
    </row>
    <row r="8" spans="2:4" ht="13.2" x14ac:dyDescent="0.25">
      <c r="B8" s="19" t="s">
        <v>3</v>
      </c>
      <c r="C8" s="16"/>
      <c r="D8" s="2"/>
    </row>
    <row r="9" spans="2:4" ht="13.2" x14ac:dyDescent="0.25">
      <c r="B9" s="19" t="s">
        <v>57</v>
      </c>
      <c r="C9" s="16"/>
      <c r="D9" s="2"/>
    </row>
    <row r="10" spans="2:4" ht="13.2" x14ac:dyDescent="0.25">
      <c r="B10" s="19" t="s">
        <v>58</v>
      </c>
      <c r="C10" s="16"/>
      <c r="D10" s="2"/>
    </row>
    <row r="11" spans="2:4" ht="13.2" x14ac:dyDescent="0.25">
      <c r="B11" s="19" t="s">
        <v>59</v>
      </c>
      <c r="C11" s="16"/>
      <c r="D11" s="2"/>
    </row>
    <row r="12" spans="2:4" ht="13.2" x14ac:dyDescent="0.25">
      <c r="B12" s="19" t="s">
        <v>60</v>
      </c>
      <c r="C12" s="16"/>
      <c r="D12" s="2"/>
    </row>
    <row r="13" spans="2:4" ht="13.2" x14ac:dyDescent="0.25">
      <c r="B13" s="19" t="s">
        <v>61</v>
      </c>
      <c r="C13" s="16"/>
      <c r="D13" s="2"/>
    </row>
    <row r="14" spans="2:4" ht="13.2" x14ac:dyDescent="0.25">
      <c r="B14" s="19" t="s">
        <v>61</v>
      </c>
      <c r="C14" s="16"/>
      <c r="D14" s="3"/>
    </row>
    <row r="15" spans="2:4" ht="15.75" customHeight="1" x14ac:dyDescent="0.25">
      <c r="B15" s="20" t="s">
        <v>4</v>
      </c>
      <c r="C15" s="17">
        <f>SUM(C7:C14)</f>
        <v>1000</v>
      </c>
      <c r="D15" s="6"/>
    </row>
    <row r="16" spans="2:4" ht="15.75" customHeight="1" x14ac:dyDescent="0.25">
      <c r="B16" s="6"/>
      <c r="C16" s="6"/>
      <c r="D16" s="6"/>
    </row>
    <row r="17" spans="2:4" ht="15.75" customHeight="1" x14ac:dyDescent="0.3">
      <c r="B17" s="14" t="s">
        <v>6</v>
      </c>
      <c r="C17" s="6"/>
      <c r="D17" s="6"/>
    </row>
    <row r="18" spans="2:4" ht="13.2" x14ac:dyDescent="0.25">
      <c r="B18" s="23" t="s">
        <v>75</v>
      </c>
      <c r="C18" s="24" t="s">
        <v>7</v>
      </c>
      <c r="D18" s="6"/>
    </row>
    <row r="19" spans="2:4" ht="13.2" x14ac:dyDescent="0.25">
      <c r="B19" s="21" t="s">
        <v>65</v>
      </c>
      <c r="C19" s="22">
        <v>500</v>
      </c>
      <c r="D19" s="6"/>
    </row>
    <row r="20" spans="2:4" ht="13.2" x14ac:dyDescent="0.25">
      <c r="B20" s="21" t="s">
        <v>9</v>
      </c>
      <c r="C20" s="22"/>
      <c r="D20" s="6"/>
    </row>
    <row r="21" spans="2:4" ht="13.2" x14ac:dyDescent="0.25">
      <c r="B21" s="19" t="s">
        <v>10</v>
      </c>
      <c r="C21" s="16"/>
      <c r="D21" s="6"/>
    </row>
    <row r="22" spans="2:4" ht="13.2" x14ac:dyDescent="0.25">
      <c r="B22" s="21" t="s">
        <v>12</v>
      </c>
      <c r="C22" s="22"/>
      <c r="D22" s="6"/>
    </row>
    <row r="23" spans="2:4" ht="13.2" x14ac:dyDescent="0.25">
      <c r="B23" s="21" t="s">
        <v>11</v>
      </c>
      <c r="C23" s="22"/>
      <c r="D23" s="6"/>
    </row>
    <row r="24" spans="2:4" ht="13.2" x14ac:dyDescent="0.25">
      <c r="B24" s="21" t="s">
        <v>13</v>
      </c>
      <c r="C24" s="22"/>
      <c r="D24" s="6"/>
    </row>
    <row r="25" spans="2:4" ht="13.2" x14ac:dyDescent="0.25">
      <c r="B25" s="21" t="s">
        <v>14</v>
      </c>
      <c r="C25" s="22"/>
      <c r="D25" s="6"/>
    </row>
    <row r="26" spans="2:4" ht="13.2" x14ac:dyDescent="0.25">
      <c r="B26" s="21" t="s">
        <v>15</v>
      </c>
      <c r="C26" s="22"/>
      <c r="D26" s="6"/>
    </row>
    <row r="27" spans="2:4" ht="13.2" x14ac:dyDescent="0.25">
      <c r="B27" s="21" t="s">
        <v>47</v>
      </c>
      <c r="C27" s="22"/>
      <c r="D27" s="6"/>
    </row>
    <row r="28" spans="2:4" ht="13.2" x14ac:dyDescent="0.25">
      <c r="B28" s="21" t="s">
        <v>26</v>
      </c>
      <c r="C28" s="22"/>
      <c r="D28" s="6"/>
    </row>
    <row r="29" spans="2:4" ht="13.2" x14ac:dyDescent="0.25">
      <c r="B29" s="21" t="s">
        <v>27</v>
      </c>
      <c r="C29" s="22"/>
      <c r="D29" s="6"/>
    </row>
    <row r="30" spans="2:4" ht="13.2" x14ac:dyDescent="0.25">
      <c r="B30" s="21" t="s">
        <v>34</v>
      </c>
      <c r="C30" s="22"/>
      <c r="D30" s="6"/>
    </row>
    <row r="31" spans="2:4" ht="13.2" x14ac:dyDescent="0.25">
      <c r="B31" s="21" t="s">
        <v>17</v>
      </c>
      <c r="C31" s="22"/>
      <c r="D31" s="6"/>
    </row>
    <row r="32" spans="2:4" ht="13.2" x14ac:dyDescent="0.25">
      <c r="B32" s="21" t="s">
        <v>18</v>
      </c>
      <c r="C32" s="22"/>
      <c r="D32" s="6"/>
    </row>
    <row r="33" spans="2:4" ht="13.2" x14ac:dyDescent="0.25">
      <c r="B33" s="21" t="s">
        <v>32</v>
      </c>
      <c r="C33" s="22"/>
      <c r="D33" s="6"/>
    </row>
    <row r="34" spans="2:4" ht="13.2" x14ac:dyDescent="0.25">
      <c r="B34" s="21" t="s">
        <v>33</v>
      </c>
      <c r="C34" s="22"/>
      <c r="D34" s="6"/>
    </row>
    <row r="35" spans="2:4" ht="13.2" x14ac:dyDescent="0.25">
      <c r="B35" s="21" t="s">
        <v>19</v>
      </c>
      <c r="C35" s="22"/>
      <c r="D35" s="6"/>
    </row>
    <row r="36" spans="2:4" ht="13.2" x14ac:dyDescent="0.25">
      <c r="B36" s="21" t="s">
        <v>16</v>
      </c>
      <c r="C36" s="22"/>
      <c r="D36" s="6"/>
    </row>
    <row r="37" spans="2:4" ht="13.2" x14ac:dyDescent="0.25">
      <c r="B37" s="21" t="s">
        <v>20</v>
      </c>
      <c r="C37" s="22"/>
      <c r="D37" s="6"/>
    </row>
    <row r="38" spans="2:4" ht="13.2" x14ac:dyDescent="0.25">
      <c r="B38" s="21" t="s">
        <v>21</v>
      </c>
      <c r="C38" s="22"/>
      <c r="D38" s="6"/>
    </row>
    <row r="39" spans="2:4" ht="13.2" x14ac:dyDescent="0.25">
      <c r="B39" s="21" t="s">
        <v>22</v>
      </c>
      <c r="C39" s="22"/>
      <c r="D39" s="6"/>
    </row>
    <row r="40" spans="2:4" ht="13.2" x14ac:dyDescent="0.25">
      <c r="B40" s="21" t="s">
        <v>23</v>
      </c>
      <c r="C40" s="22"/>
      <c r="D40" s="6"/>
    </row>
    <row r="41" spans="2:4" ht="13.2" x14ac:dyDescent="0.25">
      <c r="B41" s="21" t="s">
        <v>24</v>
      </c>
      <c r="C41" s="22"/>
      <c r="D41" s="6"/>
    </row>
    <row r="42" spans="2:4" ht="13.2" x14ac:dyDescent="0.25">
      <c r="B42" s="21" t="s">
        <v>25</v>
      </c>
      <c r="C42" s="22"/>
      <c r="D42" s="6"/>
    </row>
    <row r="43" spans="2:4" ht="13.2" x14ac:dyDescent="0.25">
      <c r="B43" s="21" t="s">
        <v>40</v>
      </c>
      <c r="C43" s="22"/>
      <c r="D43" s="6"/>
    </row>
    <row r="44" spans="2:4" ht="13.2" x14ac:dyDescent="0.25">
      <c r="B44" s="21" t="s">
        <v>28</v>
      </c>
      <c r="C44" s="22"/>
      <c r="D44" s="6"/>
    </row>
    <row r="45" spans="2:4" ht="13.2" x14ac:dyDescent="0.25">
      <c r="B45" s="21" t="s">
        <v>31</v>
      </c>
      <c r="C45" s="22"/>
      <c r="D45" s="6"/>
    </row>
    <row r="46" spans="2:4" ht="13.2" x14ac:dyDescent="0.25">
      <c r="B46" s="21" t="s">
        <v>29</v>
      </c>
      <c r="C46" s="22"/>
      <c r="D46" s="6"/>
    </row>
    <row r="47" spans="2:4" ht="13.2" x14ac:dyDescent="0.25">
      <c r="B47" s="21" t="s">
        <v>66</v>
      </c>
      <c r="C47" s="22"/>
      <c r="D47" s="6"/>
    </row>
    <row r="48" spans="2:4" ht="13.2" x14ac:dyDescent="0.25">
      <c r="B48" s="21" t="s">
        <v>30</v>
      </c>
      <c r="C48" s="22"/>
      <c r="D48" s="6"/>
    </row>
    <row r="49" spans="2:7" ht="13.2" x14ac:dyDescent="0.25">
      <c r="B49" s="20" t="s">
        <v>53</v>
      </c>
      <c r="C49" s="17">
        <f>SUM(C19:C48)</f>
        <v>500</v>
      </c>
      <c r="D49" s="3"/>
    </row>
    <row r="50" spans="2:7" ht="13.2" x14ac:dyDescent="0.25">
      <c r="B50" s="23" t="s">
        <v>70</v>
      </c>
      <c r="C50" s="24"/>
      <c r="D50" s="4"/>
    </row>
    <row r="51" spans="2:7" ht="13.2" x14ac:dyDescent="0.25">
      <c r="B51" s="25" t="s">
        <v>37</v>
      </c>
      <c r="C51" s="22"/>
      <c r="D51" s="2"/>
    </row>
    <row r="52" spans="2:7" ht="13.2" x14ac:dyDescent="0.25">
      <c r="B52" s="25" t="s">
        <v>35</v>
      </c>
      <c r="C52" s="22"/>
      <c r="D52" s="6"/>
    </row>
    <row r="53" spans="2:7" ht="13.2" x14ac:dyDescent="0.25">
      <c r="B53" s="25" t="s">
        <v>36</v>
      </c>
      <c r="C53" s="22"/>
      <c r="D53" s="2"/>
    </row>
    <row r="54" spans="2:7" ht="13.2" x14ac:dyDescent="0.25">
      <c r="B54" s="25" t="s">
        <v>54</v>
      </c>
      <c r="C54" s="22"/>
      <c r="D54" s="6"/>
    </row>
    <row r="55" spans="2:7" ht="13.2" x14ac:dyDescent="0.25">
      <c r="B55" s="25" t="s">
        <v>38</v>
      </c>
      <c r="C55" s="22"/>
      <c r="D55" s="6"/>
    </row>
    <row r="56" spans="2:7" ht="13.2" x14ac:dyDescent="0.25">
      <c r="B56" s="25" t="s">
        <v>39</v>
      </c>
      <c r="C56" s="22"/>
      <c r="D56" s="6"/>
      <c r="E56" s="6"/>
      <c r="F56" s="6"/>
      <c r="G56" s="6"/>
    </row>
    <row r="57" spans="2:7" ht="13.2" x14ac:dyDescent="0.25">
      <c r="B57" s="26" t="s">
        <v>41</v>
      </c>
      <c r="C57" s="16"/>
      <c r="D57" s="6"/>
      <c r="E57" s="6"/>
      <c r="F57" s="6"/>
      <c r="G57" s="6"/>
    </row>
    <row r="58" spans="2:7" ht="13.2" x14ac:dyDescent="0.25">
      <c r="B58" s="25" t="s">
        <v>42</v>
      </c>
      <c r="C58" s="22"/>
      <c r="D58" s="6"/>
      <c r="E58" s="6"/>
      <c r="F58" s="6"/>
      <c r="G58" s="6"/>
    </row>
    <row r="59" spans="2:7" ht="13.2" x14ac:dyDescent="0.25">
      <c r="B59" s="25" t="s">
        <v>43</v>
      </c>
      <c r="C59" s="22"/>
      <c r="D59" s="2"/>
      <c r="E59" s="6"/>
      <c r="F59" s="6"/>
      <c r="G59" s="6"/>
    </row>
    <row r="60" spans="2:7" ht="13.2" x14ac:dyDescent="0.25">
      <c r="B60" s="25" t="s">
        <v>44</v>
      </c>
      <c r="C60" s="22"/>
      <c r="D60" s="2"/>
      <c r="E60" s="6"/>
      <c r="F60" s="6"/>
      <c r="G60" s="6"/>
    </row>
    <row r="61" spans="2:7" ht="13.2" x14ac:dyDescent="0.25">
      <c r="B61" s="25" t="s">
        <v>45</v>
      </c>
      <c r="C61" s="22"/>
      <c r="D61" s="2"/>
      <c r="E61" s="6"/>
      <c r="F61" s="6"/>
      <c r="G61" s="6"/>
    </row>
    <row r="62" spans="2:7" ht="13.2" x14ac:dyDescent="0.25">
      <c r="B62" s="25" t="s">
        <v>46</v>
      </c>
      <c r="C62" s="22"/>
      <c r="D62" s="2"/>
      <c r="E62" s="6"/>
      <c r="F62" s="6"/>
      <c r="G62" s="6"/>
    </row>
    <row r="63" spans="2:7" ht="13.2" x14ac:dyDescent="0.25">
      <c r="B63" s="25" t="s">
        <v>30</v>
      </c>
      <c r="C63" s="22"/>
      <c r="D63" s="2"/>
      <c r="E63" s="6"/>
      <c r="F63" s="6"/>
      <c r="G63" s="6"/>
    </row>
    <row r="64" spans="2:7" ht="13.2" x14ac:dyDescent="0.25">
      <c r="B64" s="20" t="s">
        <v>67</v>
      </c>
      <c r="C64" s="17">
        <f>SUM(C51:C63)</f>
        <v>0</v>
      </c>
      <c r="D64" s="3"/>
      <c r="E64" s="6"/>
      <c r="F64" s="6"/>
      <c r="G64" s="6"/>
    </row>
    <row r="65" spans="2:7" ht="13.2" x14ac:dyDescent="0.25">
      <c r="B65" s="23" t="s">
        <v>68</v>
      </c>
      <c r="C65" s="27"/>
      <c r="D65" s="4"/>
      <c r="E65" s="6"/>
      <c r="F65" s="6"/>
      <c r="G65" s="6"/>
    </row>
    <row r="66" spans="2:7" ht="13.2" x14ac:dyDescent="0.25">
      <c r="B66" s="25" t="s">
        <v>48</v>
      </c>
      <c r="C66" s="22"/>
      <c r="D66" s="2"/>
      <c r="E66" s="6"/>
      <c r="F66" s="6"/>
      <c r="G66" s="6"/>
    </row>
    <row r="67" spans="2:7" ht="13.2" x14ac:dyDescent="0.25">
      <c r="B67" s="25" t="s">
        <v>49</v>
      </c>
      <c r="C67" s="22"/>
      <c r="D67" s="6"/>
      <c r="E67" s="6"/>
      <c r="F67" s="6"/>
      <c r="G67" s="6"/>
    </row>
    <row r="68" spans="2:7" ht="12" customHeight="1" x14ac:dyDescent="0.25">
      <c r="B68" s="25" t="s">
        <v>50</v>
      </c>
      <c r="C68" s="22"/>
      <c r="D68" s="6"/>
      <c r="E68" s="5"/>
      <c r="F68" s="6"/>
      <c r="G68" s="6"/>
    </row>
    <row r="69" spans="2:7" ht="13.2" x14ac:dyDescent="0.25">
      <c r="B69" s="25" t="s">
        <v>51</v>
      </c>
      <c r="C69" s="22"/>
      <c r="D69" s="6"/>
      <c r="E69" s="3"/>
      <c r="F69" s="6"/>
      <c r="G69" s="6"/>
    </row>
    <row r="70" spans="2:7" ht="13.2" x14ac:dyDescent="0.25">
      <c r="B70" s="25" t="s">
        <v>52</v>
      </c>
      <c r="C70" s="22"/>
      <c r="D70" s="6"/>
      <c r="E70" s="3"/>
      <c r="F70" s="6"/>
      <c r="G70" s="6"/>
    </row>
    <row r="71" spans="2:7" ht="13.2" x14ac:dyDescent="0.25">
      <c r="B71" s="25" t="s">
        <v>69</v>
      </c>
      <c r="C71" s="22"/>
      <c r="D71" s="6"/>
      <c r="E71" s="3"/>
      <c r="F71" s="6"/>
      <c r="G71" s="6"/>
    </row>
    <row r="72" spans="2:7" ht="13.2" x14ac:dyDescent="0.25">
      <c r="B72" s="25" t="s">
        <v>56</v>
      </c>
      <c r="C72" s="22"/>
      <c r="D72" s="6"/>
      <c r="E72" s="3"/>
      <c r="F72" s="6"/>
      <c r="G72" s="6"/>
    </row>
    <row r="73" spans="2:7" ht="13.2" x14ac:dyDescent="0.25">
      <c r="B73" s="25" t="s">
        <v>77</v>
      </c>
      <c r="C73" s="22"/>
      <c r="D73" s="6"/>
      <c r="E73" s="3"/>
      <c r="F73" s="6"/>
      <c r="G73" s="6"/>
    </row>
    <row r="74" spans="2:7" ht="13.2" x14ac:dyDescent="0.25">
      <c r="B74" s="25" t="s">
        <v>55</v>
      </c>
      <c r="C74" s="22"/>
      <c r="D74" s="6"/>
    </row>
    <row r="75" spans="2:7" ht="13.2" x14ac:dyDescent="0.25">
      <c r="B75" s="26" t="s">
        <v>63</v>
      </c>
      <c r="C75" s="22"/>
      <c r="D75" s="6"/>
    </row>
    <row r="76" spans="2:7" ht="13.2" x14ac:dyDescent="0.25">
      <c r="B76" s="26" t="s">
        <v>64</v>
      </c>
      <c r="C76" s="22"/>
      <c r="D76" s="6"/>
    </row>
    <row r="77" spans="2:7" ht="13.2" x14ac:dyDescent="0.25">
      <c r="B77" s="25" t="s">
        <v>78</v>
      </c>
      <c r="C77" s="22"/>
      <c r="D77" s="6"/>
    </row>
    <row r="78" spans="2:7" ht="13.2" x14ac:dyDescent="0.25">
      <c r="B78" s="25" t="s">
        <v>30</v>
      </c>
      <c r="C78" s="22"/>
      <c r="D78" s="6"/>
    </row>
    <row r="79" spans="2:7" ht="13.2" x14ac:dyDescent="0.25">
      <c r="B79" s="20" t="s">
        <v>71</v>
      </c>
      <c r="C79" s="17">
        <f>SUM(C66:C78)</f>
        <v>0</v>
      </c>
      <c r="D79" s="3"/>
    </row>
    <row r="80" spans="2:7" ht="13.2" x14ac:dyDescent="0.25">
      <c r="B80" s="6"/>
      <c r="C80" s="6"/>
      <c r="D80" s="6"/>
    </row>
    <row r="81" spans="2:5" ht="13.8" x14ac:dyDescent="0.25">
      <c r="B81" s="7" t="s">
        <v>72</v>
      </c>
      <c r="C81" s="8">
        <f>SUM(C49+C64+C79)</f>
        <v>500</v>
      </c>
      <c r="D81" s="3"/>
    </row>
    <row r="82" spans="2:5" ht="13.8" x14ac:dyDescent="0.25">
      <c r="B82" s="9" t="s">
        <v>73</v>
      </c>
      <c r="C82" s="10">
        <f>(C15-C81)</f>
        <v>500</v>
      </c>
      <c r="D82" s="3"/>
    </row>
    <row r="83" spans="2:5" ht="13.2" x14ac:dyDescent="0.25">
      <c r="B83" s="6"/>
      <c r="C83" s="6"/>
      <c r="D83" s="6"/>
      <c r="E83" s="1"/>
    </row>
    <row r="84" spans="2:5" ht="13.8" x14ac:dyDescent="0.25">
      <c r="B84" s="5"/>
      <c r="C84" s="28"/>
      <c r="D84" s="6"/>
      <c r="E84" s="1"/>
    </row>
    <row r="85" spans="2:5" ht="13.8" x14ac:dyDescent="0.25">
      <c r="B85" s="6"/>
      <c r="C85" s="28"/>
      <c r="D85" s="6"/>
    </row>
    <row r="86" spans="2:5" ht="15.75" customHeight="1" x14ac:dyDescent="0.25">
      <c r="B86" s="6"/>
      <c r="C86" s="6"/>
      <c r="D86" s="6"/>
    </row>
    <row r="87" spans="2:5" ht="13.8" x14ac:dyDescent="0.25">
      <c r="B87" s="6"/>
      <c r="C87" s="5"/>
      <c r="D87" s="5"/>
    </row>
    <row r="88" spans="2:5" ht="13.2" x14ac:dyDescent="0.25">
      <c r="B88" s="29"/>
      <c r="C88" s="6"/>
      <c r="D88" s="3"/>
    </row>
    <row r="89" spans="2:5" ht="13.2" x14ac:dyDescent="0.25">
      <c r="B89" s="133"/>
      <c r="C89" s="6"/>
      <c r="D89" s="6"/>
    </row>
    <row r="90" spans="2:5" ht="13.2" x14ac:dyDescent="0.25">
      <c r="B90" s="133"/>
      <c r="C90" s="6"/>
      <c r="D90" s="6"/>
    </row>
    <row r="94" spans="2:5" ht="15.75" customHeight="1" x14ac:dyDescent="0.25">
      <c r="B94" s="30"/>
      <c r="C94" s="30"/>
      <c r="D94" s="30"/>
    </row>
    <row r="95" spans="2:5" ht="15.75" customHeight="1" x14ac:dyDescent="0.25">
      <c r="B95" s="31"/>
      <c r="C95" s="31"/>
      <c r="D95" s="32"/>
    </row>
    <row r="96" spans="2:5" ht="15.75" customHeight="1" x14ac:dyDescent="0.25">
      <c r="B96" s="31"/>
      <c r="C96" s="31"/>
      <c r="D96" s="32"/>
    </row>
    <row r="97" spans="2:4" ht="15.75" customHeight="1" x14ac:dyDescent="0.25">
      <c r="B97" s="132"/>
      <c r="C97" s="131"/>
      <c r="D97" s="32"/>
    </row>
    <row r="98" spans="2:4" ht="15.75" customHeight="1" x14ac:dyDescent="0.25">
      <c r="B98" s="131"/>
      <c r="C98" s="131"/>
      <c r="D98" s="30"/>
    </row>
    <row r="99" spans="2:4" ht="15.75" customHeight="1" x14ac:dyDescent="0.25">
      <c r="B99" s="131"/>
      <c r="C99" s="131"/>
      <c r="D99" s="30"/>
    </row>
    <row r="100" spans="2:4" ht="15.75" customHeight="1" x14ac:dyDescent="0.25">
      <c r="B100" s="30"/>
      <c r="C100" s="30"/>
      <c r="D100" s="32"/>
    </row>
    <row r="101" spans="2:4" ht="15.75" customHeight="1" x14ac:dyDescent="0.25">
      <c r="B101" s="131"/>
      <c r="C101" s="131"/>
      <c r="D101" s="32"/>
    </row>
    <row r="102" spans="2:4" ht="15.75" customHeight="1" x14ac:dyDescent="0.25">
      <c r="B102" s="130"/>
      <c r="C102" s="131"/>
      <c r="D102" s="32"/>
    </row>
    <row r="103" spans="2:4" ht="15.75" customHeight="1" x14ac:dyDescent="0.25">
      <c r="B103" s="30"/>
      <c r="C103" s="30"/>
      <c r="D103" s="30"/>
    </row>
  </sheetData>
  <mergeCells count="8">
    <mergeCell ref="B2:C2"/>
    <mergeCell ref="B1:C1"/>
    <mergeCell ref="B102:C102"/>
    <mergeCell ref="B98:C98"/>
    <mergeCell ref="B97:C97"/>
    <mergeCell ref="B89:B90"/>
    <mergeCell ref="B99:C99"/>
    <mergeCell ref="B101:C101"/>
  </mergeCells>
  <pageMargins left="0.39370078740157483" right="0.31496062992125984" top="0.35433070866141736" bottom="0.35433070866141736"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74A73-3FBE-4938-B2B6-4581A390597E}">
  <dimension ref="A1:D45"/>
  <sheetViews>
    <sheetView showGridLines="0" showRuler="0" view="pageLayout" topLeftCell="A17" zoomScaleNormal="100" workbookViewId="0">
      <selection activeCell="C5" sqref="C5"/>
    </sheetView>
  </sheetViews>
  <sheetFormatPr defaultColWidth="9.109375" defaultRowHeight="13.8" x14ac:dyDescent="0.25"/>
  <cols>
    <col min="1" max="1" width="40.6640625" style="34" customWidth="1"/>
    <col min="2" max="2" width="14.5546875" style="34" bestFit="1" customWidth="1"/>
    <col min="3" max="3" width="33.109375" style="34" customWidth="1"/>
    <col min="4" max="4" width="14.5546875" style="34" customWidth="1"/>
    <col min="5" max="16384" width="9.109375" style="34"/>
  </cols>
  <sheetData>
    <row r="1" spans="1:4" ht="36.75" customHeight="1" x14ac:dyDescent="0.25">
      <c r="A1" s="137" t="s">
        <v>79</v>
      </c>
      <c r="B1" s="137"/>
      <c r="C1" s="137"/>
      <c r="D1" s="137"/>
    </row>
    <row r="2" spans="1:4" ht="26.25" customHeight="1" x14ac:dyDescent="0.25">
      <c r="A2" s="138" t="s">
        <v>111</v>
      </c>
      <c r="B2" s="138"/>
      <c r="C2" s="138"/>
      <c r="D2" s="138"/>
    </row>
    <row r="3" spans="1:4" x14ac:dyDescent="0.25">
      <c r="A3" s="39" t="s">
        <v>80</v>
      </c>
      <c r="B3" s="40"/>
      <c r="C3" s="39" t="s">
        <v>81</v>
      </c>
      <c r="D3" s="41"/>
    </row>
    <row r="4" spans="1:4" x14ac:dyDescent="0.25">
      <c r="A4" s="42" t="s">
        <v>100</v>
      </c>
      <c r="B4" s="43" t="s">
        <v>82</v>
      </c>
      <c r="C4" s="44"/>
      <c r="D4" s="43" t="s">
        <v>84</v>
      </c>
    </row>
    <row r="5" spans="1:4" ht="14.4" x14ac:dyDescent="0.3">
      <c r="A5" s="45" t="s">
        <v>101</v>
      </c>
      <c r="B5" s="46">
        <v>4000000</v>
      </c>
      <c r="C5" s="47" t="s">
        <v>99</v>
      </c>
      <c r="D5" s="48">
        <v>2800000</v>
      </c>
    </row>
    <row r="6" spans="1:4" ht="14.4" x14ac:dyDescent="0.3">
      <c r="A6" s="47"/>
      <c r="B6" s="49"/>
      <c r="C6" s="50"/>
      <c r="D6" s="48"/>
    </row>
    <row r="7" spans="1:4" ht="14.4" x14ac:dyDescent="0.3">
      <c r="A7" s="47"/>
      <c r="B7" s="49"/>
      <c r="C7" s="46"/>
      <c r="D7" s="49"/>
    </row>
    <row r="8" spans="1:4" ht="14.4" x14ac:dyDescent="0.3">
      <c r="A8" s="47"/>
      <c r="B8" s="49"/>
      <c r="C8" s="46"/>
      <c r="D8" s="49"/>
    </row>
    <row r="9" spans="1:4" ht="14.4" x14ac:dyDescent="0.3">
      <c r="A9" s="47"/>
      <c r="B9" s="49"/>
      <c r="C9" s="47"/>
      <c r="D9" s="49"/>
    </row>
    <row r="10" spans="1:4" ht="14.4" x14ac:dyDescent="0.3">
      <c r="A10" s="47"/>
      <c r="B10" s="51"/>
      <c r="C10" s="47"/>
      <c r="D10" s="51"/>
    </row>
    <row r="11" spans="1:4" ht="14.4" x14ac:dyDescent="0.3">
      <c r="A11" s="47"/>
      <c r="B11" s="51"/>
      <c r="C11" s="52"/>
      <c r="D11" s="53"/>
    </row>
    <row r="12" spans="1:4" ht="14.4" x14ac:dyDescent="0.3">
      <c r="A12" s="47"/>
      <c r="B12" s="54"/>
      <c r="C12" s="55"/>
      <c r="D12" s="56"/>
    </row>
    <row r="13" spans="1:4" x14ac:dyDescent="0.25">
      <c r="A13" s="57" t="s">
        <v>85</v>
      </c>
      <c r="B13" s="58" t="s">
        <v>86</v>
      </c>
      <c r="C13" s="59" t="s">
        <v>83</v>
      </c>
      <c r="D13" s="60" t="s">
        <v>84</v>
      </c>
    </row>
    <row r="14" spans="1:4" ht="14.4" x14ac:dyDescent="0.3">
      <c r="A14" s="61" t="s">
        <v>95</v>
      </c>
      <c r="B14" s="62">
        <v>1200000</v>
      </c>
      <c r="C14" s="48" t="s">
        <v>96</v>
      </c>
      <c r="D14" s="48">
        <v>680000</v>
      </c>
    </row>
    <row r="15" spans="1:4" ht="14.4" x14ac:dyDescent="0.3">
      <c r="A15" s="61"/>
      <c r="B15" s="63"/>
      <c r="C15" s="64"/>
      <c r="D15" s="63"/>
    </row>
    <row r="16" spans="1:4" ht="14.4" x14ac:dyDescent="0.3">
      <c r="A16" s="61"/>
      <c r="B16" s="63"/>
      <c r="C16" s="64"/>
      <c r="D16" s="63"/>
    </row>
    <row r="17" spans="1:4" ht="14.4" x14ac:dyDescent="0.3">
      <c r="A17" s="61"/>
      <c r="B17" s="63"/>
      <c r="C17" s="63"/>
      <c r="D17" s="63"/>
    </row>
    <row r="18" spans="1:4" ht="14.4" x14ac:dyDescent="0.3">
      <c r="A18" s="61"/>
      <c r="B18" s="63"/>
      <c r="C18" s="63"/>
      <c r="D18" s="63"/>
    </row>
    <row r="19" spans="1:4" x14ac:dyDescent="0.25">
      <c r="A19" s="65" t="s">
        <v>87</v>
      </c>
      <c r="B19" s="60" t="s">
        <v>82</v>
      </c>
      <c r="C19" s="59" t="s">
        <v>88</v>
      </c>
      <c r="D19" s="60"/>
    </row>
    <row r="20" spans="1:4" ht="14.4" x14ac:dyDescent="0.3">
      <c r="A20" s="61" t="s">
        <v>97</v>
      </c>
      <c r="B20" s="63">
        <v>64250</v>
      </c>
      <c r="C20" s="61" t="s">
        <v>98</v>
      </c>
      <c r="D20" s="48">
        <v>34000</v>
      </c>
    </row>
    <row r="21" spans="1:4" ht="14.4" x14ac:dyDescent="0.3">
      <c r="A21" s="61"/>
      <c r="B21" s="63"/>
      <c r="C21" s="61"/>
      <c r="D21" s="48"/>
    </row>
    <row r="22" spans="1:4" ht="14.4" x14ac:dyDescent="0.3">
      <c r="A22" s="61"/>
      <c r="B22" s="63"/>
      <c r="C22" s="61"/>
      <c r="D22" s="48"/>
    </row>
    <row r="23" spans="1:4" ht="14.4" x14ac:dyDescent="0.3">
      <c r="A23" s="61"/>
      <c r="B23" s="63"/>
      <c r="C23" s="61"/>
      <c r="D23" s="48"/>
    </row>
    <row r="24" spans="1:4" x14ac:dyDescent="0.25">
      <c r="A24" s="65" t="s">
        <v>89</v>
      </c>
      <c r="B24" s="60" t="s">
        <v>82</v>
      </c>
      <c r="C24" s="59" t="s">
        <v>102</v>
      </c>
      <c r="D24" s="60"/>
    </row>
    <row r="25" spans="1:4" ht="14.4" x14ac:dyDescent="0.3">
      <c r="A25" s="61" t="s">
        <v>90</v>
      </c>
      <c r="B25" s="63">
        <v>800000</v>
      </c>
      <c r="C25" s="66" t="s">
        <v>103</v>
      </c>
      <c r="D25" s="63">
        <v>1500000</v>
      </c>
    </row>
    <row r="26" spans="1:4" ht="14.4" x14ac:dyDescent="0.3">
      <c r="A26" s="61" t="s">
        <v>105</v>
      </c>
      <c r="B26" s="63">
        <v>200000</v>
      </c>
      <c r="C26" s="66" t="s">
        <v>104</v>
      </c>
      <c r="D26" s="63">
        <v>10000</v>
      </c>
    </row>
    <row r="27" spans="1:4" ht="14.4" x14ac:dyDescent="0.3">
      <c r="A27" s="61"/>
      <c r="B27" s="63"/>
      <c r="C27" s="66" t="s">
        <v>107</v>
      </c>
      <c r="D27" s="63">
        <v>500000</v>
      </c>
    </row>
    <row r="28" spans="1:4" x14ac:dyDescent="0.25">
      <c r="A28" s="67"/>
      <c r="B28" s="67"/>
      <c r="C28" s="67"/>
      <c r="D28" s="67"/>
    </row>
    <row r="29" spans="1:4" ht="14.4" x14ac:dyDescent="0.3">
      <c r="A29" s="61"/>
      <c r="B29" s="63"/>
      <c r="C29" s="68"/>
      <c r="D29" s="63"/>
    </row>
    <row r="30" spans="1:4" ht="14.4" x14ac:dyDescent="0.3">
      <c r="A30" s="61"/>
      <c r="B30" s="63"/>
      <c r="C30" s="61"/>
      <c r="D30" s="63"/>
    </row>
    <row r="31" spans="1:4" x14ac:dyDescent="0.25">
      <c r="A31" s="65" t="s">
        <v>91</v>
      </c>
      <c r="B31" s="60" t="s">
        <v>82</v>
      </c>
      <c r="C31" s="59" t="s">
        <v>92</v>
      </c>
      <c r="D31" s="60"/>
    </row>
    <row r="32" spans="1:4" ht="14.4" x14ac:dyDescent="0.3">
      <c r="A32" s="61" t="s">
        <v>106</v>
      </c>
      <c r="B32" s="63">
        <v>158000</v>
      </c>
      <c r="C32" s="61" t="s">
        <v>110</v>
      </c>
      <c r="D32" s="63">
        <v>15000</v>
      </c>
    </row>
    <row r="33" spans="1:4" ht="14.4" x14ac:dyDescent="0.3">
      <c r="A33" s="61" t="s">
        <v>108</v>
      </c>
      <c r="B33" s="63">
        <v>500000</v>
      </c>
      <c r="C33" s="61"/>
      <c r="D33" s="63"/>
    </row>
    <row r="34" spans="1:4" ht="14.4" x14ac:dyDescent="0.3">
      <c r="A34" s="61"/>
      <c r="B34" s="63"/>
      <c r="C34" s="61"/>
      <c r="D34" s="63"/>
    </row>
    <row r="35" spans="1:4" ht="14.4" x14ac:dyDescent="0.3">
      <c r="A35" s="61"/>
      <c r="B35" s="63"/>
      <c r="C35" s="61"/>
      <c r="D35" s="63"/>
    </row>
    <row r="36" spans="1:4" ht="14.4" x14ac:dyDescent="0.3">
      <c r="A36" s="61"/>
      <c r="B36" s="63"/>
      <c r="C36" s="61"/>
      <c r="D36" s="63"/>
    </row>
    <row r="37" spans="1:4" ht="14.4" x14ac:dyDescent="0.3">
      <c r="A37" s="61"/>
      <c r="B37" s="63"/>
      <c r="C37" s="61"/>
      <c r="D37" s="63"/>
    </row>
    <row r="38" spans="1:4" x14ac:dyDescent="0.25">
      <c r="A38" s="69" t="s">
        <v>93</v>
      </c>
      <c r="B38" s="70">
        <f>SUM(B5,B6,B7,B8,B9,B10,B11,B12,B14,B15,B16,B17,B18,B20,B21,B22,B23,B25,B26,B27,B28,B29,B30,B32,B33,B34,B35,B36,B37)</f>
        <v>6922250</v>
      </c>
      <c r="C38" s="69" t="s">
        <v>94</v>
      </c>
      <c r="D38" s="70">
        <f>SUM(D5,D6,D7,D8,D9,D10,D11,D12,D14,D15,D16,D17,D18,D20,D21,D22,D23,D25,D26,D27,D28,D29,D30,D32,D33,D34,D35,D36,D37)</f>
        <v>5539000</v>
      </c>
    </row>
    <row r="39" spans="1:4" x14ac:dyDescent="0.25">
      <c r="A39"/>
      <c r="B39"/>
      <c r="C39"/>
      <c r="D39"/>
    </row>
    <row r="40" spans="1:4" x14ac:dyDescent="0.25">
      <c r="A40" s="37" t="s">
        <v>109</v>
      </c>
      <c r="B40" s="38">
        <f>SUM(B38-D38)</f>
        <v>1383250</v>
      </c>
      <c r="C40"/>
      <c r="D40"/>
    </row>
    <row r="42" spans="1:4" x14ac:dyDescent="0.25">
      <c r="A42" s="35"/>
      <c r="B42" s="33"/>
      <c r="C42" s="33"/>
      <c r="D42" s="33"/>
    </row>
    <row r="43" spans="1:4" x14ac:dyDescent="0.25">
      <c r="A43" s="33"/>
      <c r="B43" s="33"/>
      <c r="C43" s="33"/>
      <c r="D43" s="33"/>
    </row>
    <row r="44" spans="1:4" x14ac:dyDescent="0.25">
      <c r="A44" s="33"/>
      <c r="B44" s="33"/>
      <c r="C44" s="33"/>
      <c r="D44" s="33"/>
    </row>
    <row r="45" spans="1:4" x14ac:dyDescent="0.25">
      <c r="A45" s="36"/>
      <c r="B45" s="33"/>
      <c r="C45" s="36"/>
      <c r="D45" s="33"/>
    </row>
  </sheetData>
  <mergeCells count="2">
    <mergeCell ref="A1:D1"/>
    <mergeCell ref="A2:D2"/>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9CBD2-F302-4F86-BE14-B326E877D496}">
  <dimension ref="A1:I36"/>
  <sheetViews>
    <sheetView workbookViewId="0">
      <selection activeCell="F36" sqref="F36"/>
    </sheetView>
  </sheetViews>
  <sheetFormatPr defaultRowHeight="13.2" x14ac:dyDescent="0.25"/>
  <cols>
    <col min="1" max="1" width="38.109375" customWidth="1"/>
    <col min="2" max="2" width="19.21875" customWidth="1"/>
    <col min="3" max="3" width="17.77734375" customWidth="1"/>
    <col min="4" max="4" width="19.77734375" customWidth="1"/>
    <col min="5" max="5" width="11.6640625" bestFit="1" customWidth="1"/>
    <col min="6" max="6" width="15.88671875" customWidth="1"/>
    <col min="7" max="7" width="18.77734375" customWidth="1"/>
    <col min="8" max="8" width="16.88671875" customWidth="1"/>
    <col min="9" max="9" width="17.77734375" customWidth="1"/>
    <col min="10" max="10" width="2.88671875" customWidth="1"/>
  </cols>
  <sheetData>
    <row r="1" spans="1:9" ht="24.6" x14ac:dyDescent="0.25">
      <c r="A1" s="139" t="s">
        <v>155</v>
      </c>
      <c r="B1" s="139"/>
      <c r="C1" s="139"/>
      <c r="D1" s="139"/>
      <c r="E1" s="139"/>
      <c r="F1" s="139"/>
      <c r="G1" s="139"/>
      <c r="H1" s="139"/>
      <c r="I1" s="139"/>
    </row>
    <row r="3" spans="1:9" ht="15.6" x14ac:dyDescent="0.3">
      <c r="A3" s="75" t="s">
        <v>112</v>
      </c>
      <c r="B3" s="76">
        <v>1000</v>
      </c>
    </row>
    <row r="6" spans="1:9" ht="30.6" x14ac:dyDescent="0.25">
      <c r="A6" s="140" t="s">
        <v>113</v>
      </c>
      <c r="B6" s="141"/>
      <c r="C6" s="141"/>
      <c r="D6" s="141"/>
      <c r="E6" s="141"/>
      <c r="F6" s="141"/>
      <c r="G6" s="141"/>
      <c r="H6" s="141"/>
      <c r="I6" s="141"/>
    </row>
    <row r="7" spans="1:9" ht="45" x14ac:dyDescent="0.25">
      <c r="A7" s="77" t="s">
        <v>114</v>
      </c>
      <c r="B7" s="78" t="s">
        <v>115</v>
      </c>
      <c r="C7" s="78" t="s">
        <v>116</v>
      </c>
      <c r="D7" s="78" t="s">
        <v>117</v>
      </c>
      <c r="E7" s="78" t="s">
        <v>118</v>
      </c>
      <c r="F7" s="78" t="s">
        <v>119</v>
      </c>
      <c r="G7" s="78" t="s">
        <v>120</v>
      </c>
      <c r="H7" s="78" t="s">
        <v>121</v>
      </c>
      <c r="I7" s="79" t="s">
        <v>122</v>
      </c>
    </row>
    <row r="8" spans="1:9" x14ac:dyDescent="0.25">
      <c r="A8" s="112" t="s">
        <v>125</v>
      </c>
      <c r="B8" s="80"/>
      <c r="C8" s="81">
        <v>65000</v>
      </c>
      <c r="D8" s="82">
        <v>60</v>
      </c>
      <c r="E8" s="83">
        <v>7.0000000000000007E-2</v>
      </c>
      <c r="F8" s="84">
        <v>1900</v>
      </c>
      <c r="G8" s="80"/>
      <c r="H8" s="85">
        <f>SUM(F8/B3)</f>
        <v>1.9</v>
      </c>
      <c r="I8" s="86"/>
    </row>
    <row r="9" spans="1:9" x14ac:dyDescent="0.25">
      <c r="A9" s="113" t="s">
        <v>126</v>
      </c>
      <c r="B9" s="87"/>
      <c r="C9" s="88">
        <v>50000</v>
      </c>
      <c r="D9" s="89">
        <v>60</v>
      </c>
      <c r="E9" s="90">
        <v>0.15</v>
      </c>
      <c r="F9" s="91">
        <v>3900</v>
      </c>
      <c r="G9" s="87"/>
      <c r="H9" s="92">
        <f>SUM(F9/B3)</f>
        <v>3.9</v>
      </c>
      <c r="I9" s="93"/>
    </row>
    <row r="10" spans="1:9" x14ac:dyDescent="0.25">
      <c r="A10" s="80"/>
      <c r="B10" s="80"/>
      <c r="C10" s="81"/>
      <c r="D10" s="82"/>
      <c r="E10" s="83"/>
      <c r="F10" s="84"/>
      <c r="G10" s="80"/>
      <c r="H10" s="85"/>
      <c r="I10" s="86"/>
    </row>
    <row r="11" spans="1:9" x14ac:dyDescent="0.25">
      <c r="A11" s="87"/>
      <c r="B11" s="87"/>
      <c r="C11" s="88"/>
      <c r="D11" s="89"/>
      <c r="E11" s="90"/>
      <c r="F11" s="91"/>
      <c r="G11" s="87"/>
      <c r="H11" s="92"/>
      <c r="I11" s="93"/>
    </row>
    <row r="12" spans="1:9" x14ac:dyDescent="0.25">
      <c r="A12" s="80"/>
      <c r="B12" s="80"/>
      <c r="C12" s="81"/>
      <c r="D12" s="82"/>
      <c r="E12" s="83"/>
      <c r="F12" s="84"/>
      <c r="G12" s="80"/>
      <c r="H12" s="85"/>
      <c r="I12" s="86"/>
    </row>
    <row r="13" spans="1:9" x14ac:dyDescent="0.25">
      <c r="A13" s="93"/>
      <c r="B13" s="93"/>
      <c r="C13" s="94"/>
      <c r="D13" s="95"/>
      <c r="E13" s="96"/>
      <c r="F13" s="97"/>
      <c r="G13" s="98"/>
      <c r="H13" s="99"/>
      <c r="I13" s="93"/>
    </row>
    <row r="14" spans="1:9" x14ac:dyDescent="0.25">
      <c r="A14" s="86"/>
      <c r="B14" s="86"/>
      <c r="C14" s="100"/>
      <c r="D14" s="101"/>
      <c r="E14" s="102"/>
      <c r="F14" s="103"/>
      <c r="G14" s="104"/>
      <c r="H14" s="105"/>
      <c r="I14" s="86"/>
    </row>
    <row r="15" spans="1:9" x14ac:dyDescent="0.25">
      <c r="A15" s="93"/>
      <c r="B15" s="93"/>
      <c r="C15" s="94"/>
      <c r="D15" s="95"/>
      <c r="E15" s="96"/>
      <c r="F15" s="97"/>
      <c r="G15" s="98"/>
      <c r="H15" s="99"/>
      <c r="I15" s="93"/>
    </row>
    <row r="16" spans="1:9" x14ac:dyDescent="0.25">
      <c r="A16" s="86"/>
      <c r="B16" s="86"/>
      <c r="C16" s="100"/>
      <c r="D16" s="101"/>
      <c r="E16" s="102"/>
      <c r="F16" s="103"/>
      <c r="G16" s="104"/>
      <c r="H16" s="105"/>
      <c r="I16" s="86"/>
    </row>
    <row r="17" spans="1:9" x14ac:dyDescent="0.25">
      <c r="A17" s="93"/>
      <c r="B17" s="93"/>
      <c r="C17" s="94"/>
      <c r="D17" s="95"/>
      <c r="E17" s="93"/>
      <c r="F17" s="97"/>
      <c r="G17" s="98"/>
      <c r="H17" s="99"/>
      <c r="I17" s="93"/>
    </row>
    <row r="18" spans="1:9" ht="15" x14ac:dyDescent="0.25">
      <c r="A18" s="142" t="s">
        <v>123</v>
      </c>
      <c r="B18" s="142"/>
      <c r="C18" s="106">
        <f>SUM(C8:C17)</f>
        <v>115000</v>
      </c>
      <c r="D18" s="101">
        <f>SUM(D8:D17)</f>
        <v>120</v>
      </c>
      <c r="E18" s="107">
        <f>SUM(E8:E17)</f>
        <v>0.22</v>
      </c>
      <c r="F18" s="106">
        <f t="shared" ref="F18:G18" si="0">SUM(F8:F17)</f>
        <v>5800</v>
      </c>
      <c r="G18" s="106">
        <f t="shared" si="0"/>
        <v>0</v>
      </c>
      <c r="H18" s="108">
        <f>SUM(H8:H17)</f>
        <v>5.8</v>
      </c>
      <c r="I18" s="86"/>
    </row>
    <row r="22" spans="1:9" ht="30.6" x14ac:dyDescent="0.25">
      <c r="A22" s="140" t="s">
        <v>124</v>
      </c>
      <c r="B22" s="141"/>
      <c r="C22" s="141"/>
      <c r="D22" s="141"/>
      <c r="E22" s="141"/>
      <c r="F22" s="141"/>
      <c r="G22" s="141"/>
      <c r="H22" s="141"/>
      <c r="I22" s="141"/>
    </row>
    <row r="23" spans="1:9" ht="45" x14ac:dyDescent="0.25">
      <c r="A23" s="77" t="s">
        <v>114</v>
      </c>
      <c r="B23" s="78" t="s">
        <v>115</v>
      </c>
      <c r="C23" s="78" t="s">
        <v>116</v>
      </c>
      <c r="D23" s="78" t="s">
        <v>117</v>
      </c>
      <c r="E23" s="78" t="s">
        <v>118</v>
      </c>
      <c r="F23" s="78" t="s">
        <v>119</v>
      </c>
      <c r="G23" s="78" t="s">
        <v>120</v>
      </c>
      <c r="H23" s="78" t="s">
        <v>121</v>
      </c>
      <c r="I23" s="79" t="s">
        <v>122</v>
      </c>
    </row>
    <row r="24" spans="1:9" x14ac:dyDescent="0.25">
      <c r="A24" s="114" t="s">
        <v>127</v>
      </c>
      <c r="B24" s="86"/>
      <c r="C24" s="100">
        <v>1750000</v>
      </c>
      <c r="D24" s="101">
        <v>200</v>
      </c>
      <c r="E24" s="102">
        <v>0.11</v>
      </c>
      <c r="F24" s="103">
        <v>12890</v>
      </c>
      <c r="G24" s="104"/>
      <c r="H24" s="105">
        <f>SUM(F24/B3)</f>
        <v>12.89</v>
      </c>
      <c r="I24" s="86"/>
    </row>
    <row r="25" spans="1:9" x14ac:dyDescent="0.25">
      <c r="A25" s="93"/>
      <c r="B25" s="93"/>
      <c r="C25" s="109"/>
      <c r="D25" s="95"/>
      <c r="E25" s="110"/>
      <c r="F25" s="98"/>
      <c r="G25" s="98"/>
      <c r="H25" s="93"/>
      <c r="I25" s="93"/>
    </row>
    <row r="26" spans="1:9" x14ac:dyDescent="0.25">
      <c r="A26" s="86"/>
      <c r="B26" s="86"/>
      <c r="C26" s="106"/>
      <c r="D26" s="101"/>
      <c r="E26" s="86"/>
      <c r="F26" s="104"/>
      <c r="G26" s="104"/>
      <c r="H26" s="86"/>
      <c r="I26" s="86"/>
    </row>
    <row r="27" spans="1:9" x14ac:dyDescent="0.25">
      <c r="A27" s="93"/>
      <c r="B27" s="93"/>
      <c r="C27" s="109"/>
      <c r="D27" s="95"/>
      <c r="E27" s="93"/>
      <c r="F27" s="98"/>
      <c r="G27" s="98"/>
      <c r="H27" s="93"/>
      <c r="I27" s="93"/>
    </row>
    <row r="28" spans="1:9" x14ac:dyDescent="0.25">
      <c r="A28" s="86"/>
      <c r="B28" s="86"/>
      <c r="C28" s="106"/>
      <c r="D28" s="101"/>
      <c r="E28" s="86"/>
      <c r="F28" s="104"/>
      <c r="G28" s="104"/>
      <c r="H28" s="86"/>
      <c r="I28" s="86"/>
    </row>
    <row r="29" spans="1:9" x14ac:dyDescent="0.25">
      <c r="A29" s="93"/>
      <c r="B29" s="93"/>
      <c r="C29" s="109"/>
      <c r="D29" s="95"/>
      <c r="E29" s="93"/>
      <c r="F29" s="98"/>
      <c r="G29" s="98"/>
      <c r="H29" s="93"/>
      <c r="I29" s="93"/>
    </row>
    <row r="30" spans="1:9" x14ac:dyDescent="0.25">
      <c r="A30" s="86"/>
      <c r="B30" s="86"/>
      <c r="C30" s="106"/>
      <c r="D30" s="101"/>
      <c r="E30" s="86"/>
      <c r="F30" s="104"/>
      <c r="G30" s="104"/>
      <c r="H30" s="86"/>
      <c r="I30" s="86"/>
    </row>
    <row r="31" spans="1:9" x14ac:dyDescent="0.25">
      <c r="A31" s="93"/>
      <c r="B31" s="93"/>
      <c r="C31" s="109"/>
      <c r="D31" s="95"/>
      <c r="E31" s="93"/>
      <c r="F31" s="98"/>
      <c r="G31" s="98"/>
      <c r="H31" s="93"/>
      <c r="I31" s="93"/>
    </row>
    <row r="32" spans="1:9" x14ac:dyDescent="0.25">
      <c r="A32" s="86"/>
      <c r="B32" s="86"/>
      <c r="C32" s="106"/>
      <c r="D32" s="101"/>
      <c r="E32" s="86"/>
      <c r="F32" s="104"/>
      <c r="G32" s="104"/>
      <c r="H32" s="86"/>
      <c r="I32" s="86"/>
    </row>
    <row r="33" spans="1:9" x14ac:dyDescent="0.25">
      <c r="A33" s="93"/>
      <c r="B33" s="93"/>
      <c r="C33" s="109"/>
      <c r="D33" s="95"/>
      <c r="E33" s="93"/>
      <c r="F33" s="98"/>
      <c r="G33" s="98"/>
      <c r="H33" s="93"/>
      <c r="I33" s="93"/>
    </row>
    <row r="34" spans="1:9" ht="15" x14ac:dyDescent="0.25">
      <c r="A34" s="142" t="s">
        <v>123</v>
      </c>
      <c r="B34" s="142"/>
      <c r="C34" s="106">
        <f>SUM(C24:C33)</f>
        <v>1750000</v>
      </c>
      <c r="D34" s="101">
        <f>SUM(D24:D33)</f>
        <v>200</v>
      </c>
      <c r="E34" s="101">
        <f t="shared" ref="E34:G34" si="1">SUM(E24:E33)</f>
        <v>0.11</v>
      </c>
      <c r="F34" s="106">
        <f t="shared" si="1"/>
        <v>12890</v>
      </c>
      <c r="G34" s="106">
        <f t="shared" si="1"/>
        <v>0</v>
      </c>
      <c r="H34" s="111"/>
      <c r="I34" s="86"/>
    </row>
    <row r="36" spans="1:9" x14ac:dyDescent="0.25">
      <c r="F36" s="158">
        <f>F34+F18</f>
        <v>18690</v>
      </c>
    </row>
  </sheetData>
  <mergeCells count="5">
    <mergeCell ref="A1:I1"/>
    <mergeCell ref="A6:I6"/>
    <mergeCell ref="A18:B18"/>
    <mergeCell ref="A22:I22"/>
    <mergeCell ref="A34:B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62CE-892D-46FE-8E85-06F567C7BC4E}">
  <dimension ref="A1:I40"/>
  <sheetViews>
    <sheetView topLeftCell="A14" workbookViewId="0">
      <selection activeCell="E15" sqref="E15"/>
    </sheetView>
  </sheetViews>
  <sheetFormatPr defaultRowHeight="13.2" x14ac:dyDescent="0.25"/>
  <cols>
    <col min="1" max="1" width="30" bestFit="1" customWidth="1"/>
    <col min="2" max="2" width="17.44140625" bestFit="1" customWidth="1"/>
    <col min="3" max="3" width="12.88671875" bestFit="1" customWidth="1"/>
    <col min="4" max="4" width="22.109375" customWidth="1"/>
    <col min="5" max="5" width="25.88671875" customWidth="1"/>
    <col min="6" max="6" width="22.5546875" customWidth="1"/>
    <col min="7" max="7" width="19.44140625" customWidth="1"/>
    <col min="8" max="8" width="28.77734375" customWidth="1"/>
  </cols>
  <sheetData>
    <row r="1" spans="1:9" ht="24.6" customHeight="1" x14ac:dyDescent="0.25">
      <c r="A1" s="143" t="s">
        <v>161</v>
      </c>
      <c r="B1" s="144"/>
      <c r="C1" s="144"/>
      <c r="D1" s="144"/>
      <c r="E1" s="144"/>
      <c r="F1" s="144"/>
      <c r="G1" s="144"/>
      <c r="H1" s="145"/>
      <c r="I1" s="124"/>
    </row>
    <row r="2" spans="1:9" ht="18" x14ac:dyDescent="0.35">
      <c r="A2" s="115" t="s">
        <v>2</v>
      </c>
      <c r="B2" s="115"/>
      <c r="C2" s="116">
        <v>22000</v>
      </c>
    </row>
    <row r="4" spans="1:9" ht="18" x14ac:dyDescent="0.35">
      <c r="A4" s="117" t="s">
        <v>128</v>
      </c>
      <c r="B4" s="117"/>
      <c r="C4" s="118" t="s">
        <v>129</v>
      </c>
      <c r="D4" s="118"/>
      <c r="E4" s="118"/>
      <c r="F4" s="118"/>
      <c r="G4" s="118"/>
      <c r="H4" s="118"/>
    </row>
    <row r="5" spans="1:9" s="120" customFormat="1" ht="14.4" x14ac:dyDescent="0.3">
      <c r="A5" s="119" t="s">
        <v>130</v>
      </c>
      <c r="B5" s="119" t="s">
        <v>131</v>
      </c>
      <c r="C5" s="119" t="s">
        <v>132</v>
      </c>
      <c r="D5" s="119" t="s">
        <v>133</v>
      </c>
      <c r="E5" s="119" t="s">
        <v>134</v>
      </c>
      <c r="F5" s="119" t="s">
        <v>135</v>
      </c>
      <c r="G5" s="119" t="s">
        <v>136</v>
      </c>
      <c r="H5" s="119" t="s">
        <v>137</v>
      </c>
    </row>
    <row r="6" spans="1:9" x14ac:dyDescent="0.25">
      <c r="A6" s="121" t="s">
        <v>138</v>
      </c>
      <c r="B6" s="121" t="s">
        <v>139</v>
      </c>
      <c r="C6" s="121">
        <v>12</v>
      </c>
      <c r="D6" s="122">
        <v>18000</v>
      </c>
      <c r="E6" s="122">
        <v>1500</v>
      </c>
      <c r="F6" s="121"/>
      <c r="G6" s="121" t="s">
        <v>140</v>
      </c>
      <c r="H6" s="121"/>
    </row>
    <row r="7" spans="1:9" x14ac:dyDescent="0.25">
      <c r="A7" s="121"/>
      <c r="B7" s="121"/>
      <c r="C7" s="121"/>
      <c r="D7" s="122"/>
      <c r="E7" s="122"/>
      <c r="F7" s="121"/>
      <c r="G7" s="121"/>
      <c r="H7" s="121"/>
    </row>
    <row r="8" spans="1:9" x14ac:dyDescent="0.25">
      <c r="A8" s="121"/>
      <c r="B8" s="121"/>
      <c r="C8" s="121"/>
      <c r="D8" s="122"/>
      <c r="E8" s="122"/>
      <c r="F8" s="121"/>
      <c r="G8" s="121"/>
      <c r="H8" s="121"/>
    </row>
    <row r="9" spans="1:9" x14ac:dyDescent="0.25">
      <c r="A9" s="121"/>
      <c r="B9" s="121"/>
      <c r="C9" s="121"/>
      <c r="D9" s="122"/>
      <c r="E9" s="122"/>
      <c r="F9" s="121"/>
      <c r="G9" s="121"/>
      <c r="H9" s="121"/>
    </row>
    <row r="10" spans="1:9" x14ac:dyDescent="0.25">
      <c r="A10" s="121"/>
      <c r="B10" s="121"/>
      <c r="C10" s="121"/>
      <c r="D10" s="122"/>
      <c r="E10" s="122"/>
      <c r="F10" s="121"/>
      <c r="G10" s="121"/>
      <c r="H10" s="121"/>
    </row>
    <row r="11" spans="1:9" x14ac:dyDescent="0.25">
      <c r="A11" s="121"/>
      <c r="B11" s="121"/>
      <c r="C11" s="121"/>
      <c r="D11" s="122"/>
      <c r="E11" s="122"/>
      <c r="F11" s="121"/>
      <c r="G11" s="121"/>
      <c r="H11" s="121"/>
    </row>
    <row r="12" spans="1:9" x14ac:dyDescent="0.25">
      <c r="A12" s="121"/>
      <c r="B12" s="121"/>
      <c r="C12" s="121"/>
      <c r="D12" s="122"/>
      <c r="E12" s="122"/>
      <c r="F12" s="121"/>
      <c r="G12" s="121"/>
      <c r="H12" s="121"/>
    </row>
    <row r="13" spans="1:9" ht="14.4" x14ac:dyDescent="0.3">
      <c r="A13" s="119" t="s">
        <v>141</v>
      </c>
      <c r="B13" s="119"/>
      <c r="C13" s="121">
        <v>12</v>
      </c>
      <c r="D13" s="122">
        <f t="shared" ref="D13:F13" si="0">SUM(D6:D12)</f>
        <v>18000</v>
      </c>
      <c r="E13" s="122">
        <f t="shared" si="0"/>
        <v>1500</v>
      </c>
      <c r="F13" s="121">
        <f t="shared" si="0"/>
        <v>0</v>
      </c>
    </row>
    <row r="16" spans="1:9" ht="18" x14ac:dyDescent="0.35">
      <c r="A16" s="117" t="s">
        <v>142</v>
      </c>
      <c r="B16" s="117"/>
      <c r="C16" s="118" t="s">
        <v>143</v>
      </c>
      <c r="D16" s="118"/>
      <c r="E16" s="118"/>
      <c r="F16" s="118"/>
      <c r="G16" s="118"/>
      <c r="H16" s="118"/>
    </row>
    <row r="17" spans="1:8" s="120" customFormat="1" ht="14.4" x14ac:dyDescent="0.3">
      <c r="A17" s="119" t="s">
        <v>130</v>
      </c>
      <c r="B17" s="119" t="s">
        <v>131</v>
      </c>
      <c r="C17" s="119" t="s">
        <v>132</v>
      </c>
      <c r="D17" s="119" t="s">
        <v>133</v>
      </c>
      <c r="E17" s="119" t="s">
        <v>134</v>
      </c>
      <c r="F17" s="119" t="s">
        <v>135</v>
      </c>
      <c r="G17" s="119" t="s">
        <v>136</v>
      </c>
      <c r="H17" s="119" t="s">
        <v>137</v>
      </c>
    </row>
    <row r="18" spans="1:8" x14ac:dyDescent="0.25">
      <c r="A18" s="121" t="s">
        <v>144</v>
      </c>
      <c r="B18" s="121" t="s">
        <v>145</v>
      </c>
      <c r="C18" s="121">
        <v>24</v>
      </c>
      <c r="D18" s="123">
        <v>80000</v>
      </c>
      <c r="E18" s="123">
        <v>1000</v>
      </c>
      <c r="F18" s="123">
        <v>2500</v>
      </c>
      <c r="G18" s="121"/>
      <c r="H18" s="121"/>
    </row>
    <row r="19" spans="1:8" x14ac:dyDescent="0.25">
      <c r="A19" s="121" t="s">
        <v>146</v>
      </c>
      <c r="B19" s="121" t="s">
        <v>147</v>
      </c>
      <c r="C19" s="121">
        <v>36</v>
      </c>
      <c r="D19" s="123">
        <v>30000</v>
      </c>
      <c r="E19" s="123">
        <v>500</v>
      </c>
      <c r="F19" s="123">
        <v>500</v>
      </c>
      <c r="G19" s="121"/>
      <c r="H19" s="121" t="s">
        <v>148</v>
      </c>
    </row>
    <row r="20" spans="1:8" x14ac:dyDescent="0.25">
      <c r="A20" s="121"/>
      <c r="B20" s="121"/>
      <c r="C20" s="121"/>
      <c r="D20" s="121"/>
      <c r="E20" s="121"/>
      <c r="F20" s="121"/>
      <c r="G20" s="121"/>
      <c r="H20" s="121"/>
    </row>
    <row r="21" spans="1:8" x14ac:dyDescent="0.25">
      <c r="A21" s="121"/>
      <c r="B21" s="121"/>
      <c r="C21" s="121"/>
      <c r="D21" s="121"/>
      <c r="E21" s="121"/>
      <c r="F21" s="121"/>
      <c r="G21" s="121"/>
      <c r="H21" s="121"/>
    </row>
    <row r="22" spans="1:8" x14ac:dyDescent="0.25">
      <c r="A22" s="121"/>
      <c r="B22" s="121"/>
      <c r="C22" s="121"/>
      <c r="D22" s="121"/>
      <c r="E22" s="121"/>
      <c r="F22" s="121"/>
      <c r="G22" s="121"/>
      <c r="H22" s="121"/>
    </row>
    <row r="23" spans="1:8" x14ac:dyDescent="0.25">
      <c r="A23" s="121"/>
      <c r="B23" s="121"/>
      <c r="C23" s="121"/>
      <c r="D23" s="121"/>
      <c r="E23" s="121"/>
      <c r="F23" s="121"/>
      <c r="G23" s="121"/>
      <c r="H23" s="121"/>
    </row>
    <row r="24" spans="1:8" x14ac:dyDescent="0.25">
      <c r="A24" s="121"/>
      <c r="B24" s="121"/>
      <c r="C24" s="121"/>
      <c r="D24" s="121"/>
      <c r="E24" s="121"/>
      <c r="F24" s="121"/>
      <c r="G24" s="121"/>
      <c r="H24" s="121"/>
    </row>
    <row r="25" spans="1:8" ht="14.4" x14ac:dyDescent="0.3">
      <c r="A25" s="119" t="s">
        <v>141</v>
      </c>
      <c r="B25" s="119"/>
      <c r="C25" s="121">
        <f>SUM(C18:C24)</f>
        <v>60</v>
      </c>
      <c r="D25" s="121">
        <f t="shared" ref="D25:F25" si="1">SUM(D18:D24)</f>
        <v>110000</v>
      </c>
      <c r="E25" s="121">
        <f t="shared" si="1"/>
        <v>1500</v>
      </c>
      <c r="F25" s="121">
        <f t="shared" si="1"/>
        <v>3000</v>
      </c>
    </row>
    <row r="26" spans="1:8" ht="14.4" x14ac:dyDescent="0.3">
      <c r="A26" s="120"/>
      <c r="B26" s="120"/>
    </row>
    <row r="28" spans="1:8" ht="18" x14ac:dyDescent="0.35">
      <c r="A28" s="117" t="s">
        <v>149</v>
      </c>
      <c r="B28" s="117"/>
      <c r="C28" s="118" t="s">
        <v>150</v>
      </c>
      <c r="D28" s="118"/>
      <c r="E28" s="118"/>
      <c r="F28" s="118"/>
      <c r="G28" s="118"/>
      <c r="H28" s="118"/>
    </row>
    <row r="29" spans="1:8" s="120" customFormat="1" ht="14.4" x14ac:dyDescent="0.3">
      <c r="A29" s="119" t="s">
        <v>130</v>
      </c>
      <c r="B29" s="119" t="s">
        <v>131</v>
      </c>
      <c r="C29" s="119" t="s">
        <v>132</v>
      </c>
      <c r="D29" s="119" t="s">
        <v>133</v>
      </c>
      <c r="E29" s="119" t="s">
        <v>134</v>
      </c>
      <c r="F29" s="119" t="s">
        <v>135</v>
      </c>
      <c r="G29" s="119" t="s">
        <v>136</v>
      </c>
      <c r="H29" s="119" t="s">
        <v>137</v>
      </c>
    </row>
    <row r="30" spans="1:8" x14ac:dyDescent="0.25">
      <c r="A30" s="121" t="s">
        <v>151</v>
      </c>
      <c r="B30" s="121" t="s">
        <v>152</v>
      </c>
      <c r="C30" s="121" t="s">
        <v>153</v>
      </c>
      <c r="D30" s="121"/>
      <c r="E30" s="123">
        <v>500</v>
      </c>
      <c r="F30" s="123">
        <v>1500</v>
      </c>
      <c r="G30" s="121" t="s">
        <v>154</v>
      </c>
      <c r="H30" s="121"/>
    </row>
    <row r="31" spans="1:8" x14ac:dyDescent="0.25">
      <c r="A31" s="121"/>
      <c r="B31" s="121"/>
      <c r="C31" s="121"/>
      <c r="D31" s="121"/>
      <c r="E31" s="121"/>
      <c r="F31" s="121"/>
      <c r="G31" s="121"/>
      <c r="H31" s="121"/>
    </row>
    <row r="32" spans="1:8" x14ac:dyDescent="0.25">
      <c r="A32" s="121"/>
      <c r="B32" s="121"/>
      <c r="C32" s="121"/>
      <c r="D32" s="121"/>
      <c r="E32" s="121"/>
      <c r="F32" s="121"/>
      <c r="G32" s="121"/>
      <c r="H32" s="121"/>
    </row>
    <row r="33" spans="1:8" x14ac:dyDescent="0.25">
      <c r="A33" s="121"/>
      <c r="B33" s="121"/>
      <c r="C33" s="121"/>
      <c r="D33" s="121"/>
      <c r="E33" s="121"/>
      <c r="F33" s="121"/>
      <c r="G33" s="121"/>
      <c r="H33" s="121"/>
    </row>
    <row r="34" spans="1:8" x14ac:dyDescent="0.25">
      <c r="A34" s="121"/>
      <c r="B34" s="121"/>
      <c r="C34" s="121"/>
      <c r="D34" s="121"/>
      <c r="E34" s="121"/>
      <c r="F34" s="121"/>
      <c r="G34" s="121"/>
      <c r="H34" s="121"/>
    </row>
    <row r="35" spans="1:8" x14ac:dyDescent="0.25">
      <c r="A35" s="121"/>
      <c r="B35" s="121"/>
      <c r="C35" s="121"/>
      <c r="D35" s="121"/>
      <c r="E35" s="121"/>
      <c r="F35" s="121"/>
      <c r="G35" s="121"/>
      <c r="H35" s="121"/>
    </row>
    <row r="36" spans="1:8" x14ac:dyDescent="0.25">
      <c r="A36" s="121"/>
      <c r="B36" s="121"/>
      <c r="C36" s="121"/>
      <c r="D36" s="121"/>
      <c r="E36" s="121"/>
      <c r="F36" s="121"/>
      <c r="G36" s="121"/>
      <c r="H36" s="121"/>
    </row>
    <row r="37" spans="1:8" x14ac:dyDescent="0.25">
      <c r="A37" s="121"/>
      <c r="B37" s="121"/>
      <c r="C37" s="121"/>
      <c r="D37" s="121"/>
      <c r="E37" s="121"/>
      <c r="F37" s="121"/>
      <c r="G37" s="121"/>
      <c r="H37" s="121"/>
    </row>
    <row r="38" spans="1:8" x14ac:dyDescent="0.25">
      <c r="A38" s="121"/>
      <c r="B38" s="121"/>
      <c r="C38" s="121"/>
      <c r="D38" s="121"/>
      <c r="E38" s="121"/>
      <c r="F38" s="121"/>
      <c r="G38" s="121"/>
      <c r="H38" s="121"/>
    </row>
    <row r="39" spans="1:8" x14ac:dyDescent="0.25">
      <c r="A39" s="121"/>
      <c r="B39" s="121"/>
      <c r="C39" s="121"/>
      <c r="D39" s="121"/>
      <c r="E39" s="121"/>
      <c r="F39" s="121"/>
      <c r="G39" s="121"/>
      <c r="H39" s="121"/>
    </row>
    <row r="40" spans="1:8" ht="14.4" x14ac:dyDescent="0.3">
      <c r="A40" s="119" t="s">
        <v>141</v>
      </c>
      <c r="B40" s="119"/>
      <c r="C40" s="121">
        <f>SUM(C33:C39)</f>
        <v>0</v>
      </c>
      <c r="D40" s="121">
        <f t="shared" ref="D40:F40" si="2">SUM(D33:D39)</f>
        <v>0</v>
      </c>
      <c r="E40" s="121">
        <f t="shared" si="2"/>
        <v>0</v>
      </c>
      <c r="F40" s="121">
        <f t="shared" si="2"/>
        <v>0</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9E31-319F-44E1-BBB7-E4C39E1A65BE}">
  <dimension ref="B2:I33"/>
  <sheetViews>
    <sheetView tabSelected="1" workbookViewId="0">
      <selection activeCell="L20" sqref="L20"/>
    </sheetView>
  </sheetViews>
  <sheetFormatPr defaultRowHeight="13.2" x14ac:dyDescent="0.25"/>
  <cols>
    <col min="2" max="2" width="11.77734375" bestFit="1" customWidth="1"/>
  </cols>
  <sheetData>
    <row r="2" spans="2:9" ht="24.6" customHeight="1" x14ac:dyDescent="0.25">
      <c r="B2" s="156" t="s">
        <v>162</v>
      </c>
      <c r="C2" s="157"/>
      <c r="D2" s="157"/>
      <c r="E2" s="157"/>
      <c r="F2" s="157"/>
      <c r="G2" s="157"/>
      <c r="H2" s="157"/>
      <c r="I2" s="125"/>
    </row>
    <row r="3" spans="2:9" x14ac:dyDescent="0.25">
      <c r="B3" s="146" t="s">
        <v>156</v>
      </c>
      <c r="C3" s="147"/>
      <c r="D3" s="147"/>
      <c r="E3" s="147"/>
      <c r="F3" s="147"/>
      <c r="G3" s="147"/>
      <c r="H3" s="148"/>
    </row>
    <row r="4" spans="2:9" x14ac:dyDescent="0.25">
      <c r="B4" s="149"/>
      <c r="C4" s="150"/>
      <c r="D4" s="150"/>
      <c r="E4" s="150"/>
      <c r="F4" s="150"/>
      <c r="G4" s="150"/>
      <c r="H4" s="151"/>
    </row>
    <row r="5" spans="2:9" x14ac:dyDescent="0.25">
      <c r="B5" s="149"/>
      <c r="C5" s="150"/>
      <c r="D5" s="150"/>
      <c r="E5" s="150"/>
      <c r="F5" s="150"/>
      <c r="G5" s="150"/>
      <c r="H5" s="151"/>
    </row>
    <row r="6" spans="2:9" x14ac:dyDescent="0.25">
      <c r="B6" s="149"/>
      <c r="C6" s="150"/>
      <c r="D6" s="150"/>
      <c r="E6" s="150"/>
      <c r="F6" s="150"/>
      <c r="G6" s="150"/>
      <c r="H6" s="151"/>
    </row>
    <row r="7" spans="2:9" x14ac:dyDescent="0.25">
      <c r="B7" s="149"/>
      <c r="C7" s="150"/>
      <c r="D7" s="150"/>
      <c r="E7" s="150"/>
      <c r="F7" s="150"/>
      <c r="G7" s="150"/>
      <c r="H7" s="151"/>
    </row>
    <row r="8" spans="2:9" x14ac:dyDescent="0.25">
      <c r="B8" s="149"/>
      <c r="C8" s="150"/>
      <c r="D8" s="150"/>
      <c r="E8" s="150"/>
      <c r="F8" s="150"/>
      <c r="G8" s="150"/>
      <c r="H8" s="151"/>
    </row>
    <row r="9" spans="2:9" x14ac:dyDescent="0.25">
      <c r="B9" s="149"/>
      <c r="C9" s="150"/>
      <c r="D9" s="150"/>
      <c r="E9" s="150"/>
      <c r="F9" s="150"/>
      <c r="G9" s="150"/>
      <c r="H9" s="151"/>
    </row>
    <row r="10" spans="2:9" x14ac:dyDescent="0.25">
      <c r="B10" s="149"/>
      <c r="C10" s="150"/>
      <c r="D10" s="150"/>
      <c r="E10" s="150"/>
      <c r="F10" s="150"/>
      <c r="G10" s="150"/>
      <c r="H10" s="151"/>
    </row>
    <row r="11" spans="2:9" x14ac:dyDescent="0.25">
      <c r="B11" s="149"/>
      <c r="C11" s="150"/>
      <c r="D11" s="150"/>
      <c r="E11" s="150"/>
      <c r="F11" s="150"/>
      <c r="G11" s="150"/>
      <c r="H11" s="151"/>
    </row>
    <row r="12" spans="2:9" x14ac:dyDescent="0.25">
      <c r="B12" s="149"/>
      <c r="C12" s="150"/>
      <c r="D12" s="150"/>
      <c r="E12" s="150"/>
      <c r="F12" s="150"/>
      <c r="G12" s="150"/>
      <c r="H12" s="151"/>
    </row>
    <row r="13" spans="2:9" x14ac:dyDescent="0.25">
      <c r="B13" s="149"/>
      <c r="C13" s="150"/>
      <c r="D13" s="150"/>
      <c r="E13" s="150"/>
      <c r="F13" s="150"/>
      <c r="G13" s="150"/>
      <c r="H13" s="151"/>
    </row>
    <row r="14" spans="2:9" x14ac:dyDescent="0.25">
      <c r="B14" s="149"/>
      <c r="C14" s="150"/>
      <c r="D14" s="150"/>
      <c r="E14" s="150"/>
      <c r="F14" s="150"/>
      <c r="G14" s="150"/>
      <c r="H14" s="151"/>
    </row>
    <row r="15" spans="2:9" x14ac:dyDescent="0.25">
      <c r="B15" s="149"/>
      <c r="C15" s="150"/>
      <c r="D15" s="150"/>
      <c r="E15" s="150"/>
      <c r="F15" s="150"/>
      <c r="G15" s="150"/>
      <c r="H15" s="151"/>
    </row>
    <row r="16" spans="2:9" x14ac:dyDescent="0.25">
      <c r="B16" s="149"/>
      <c r="C16" s="150"/>
      <c r="D16" s="150"/>
      <c r="E16" s="150"/>
      <c r="F16" s="150"/>
      <c r="G16" s="150"/>
      <c r="H16" s="151"/>
    </row>
    <row r="17" spans="2:8" x14ac:dyDescent="0.25">
      <c r="B17" s="149"/>
      <c r="C17" s="150"/>
      <c r="D17" s="150"/>
      <c r="E17" s="150"/>
      <c r="F17" s="150"/>
      <c r="G17" s="150"/>
      <c r="H17" s="151"/>
    </row>
    <row r="18" spans="2:8" x14ac:dyDescent="0.25">
      <c r="B18" s="149"/>
      <c r="C18" s="150"/>
      <c r="D18" s="150"/>
      <c r="E18" s="150"/>
      <c r="F18" s="150"/>
      <c r="G18" s="150"/>
      <c r="H18" s="151"/>
    </row>
    <row r="19" spans="2:8" x14ac:dyDescent="0.25">
      <c r="B19" s="149"/>
      <c r="C19" s="150"/>
      <c r="D19" s="150"/>
      <c r="E19" s="150"/>
      <c r="F19" s="150"/>
      <c r="G19" s="150"/>
      <c r="H19" s="151"/>
    </row>
    <row r="20" spans="2:8" x14ac:dyDescent="0.25">
      <c r="B20" s="149"/>
      <c r="C20" s="150"/>
      <c r="D20" s="150"/>
      <c r="E20" s="150"/>
      <c r="F20" s="150"/>
      <c r="G20" s="150"/>
      <c r="H20" s="151"/>
    </row>
    <row r="21" spans="2:8" x14ac:dyDescent="0.25">
      <c r="B21" s="149"/>
      <c r="C21" s="150"/>
      <c r="D21" s="150"/>
      <c r="E21" s="150"/>
      <c r="F21" s="150"/>
      <c r="G21" s="150"/>
      <c r="H21" s="151"/>
    </row>
    <row r="22" spans="2:8" x14ac:dyDescent="0.25">
      <c r="B22" s="149"/>
      <c r="C22" s="150"/>
      <c r="D22" s="150"/>
      <c r="E22" s="150"/>
      <c r="F22" s="150"/>
      <c r="G22" s="150"/>
      <c r="H22" s="151"/>
    </row>
    <row r="23" spans="2:8" x14ac:dyDescent="0.25">
      <c r="B23" s="149"/>
      <c r="C23" s="150"/>
      <c r="D23" s="150"/>
      <c r="E23" s="150"/>
      <c r="F23" s="150"/>
      <c r="G23" s="150"/>
      <c r="H23" s="151"/>
    </row>
    <row r="24" spans="2:8" x14ac:dyDescent="0.25">
      <c r="B24" s="149"/>
      <c r="C24" s="150"/>
      <c r="D24" s="150"/>
      <c r="E24" s="150"/>
      <c r="F24" s="150"/>
      <c r="G24" s="150"/>
      <c r="H24" s="151"/>
    </row>
    <row r="25" spans="2:8" x14ac:dyDescent="0.25">
      <c r="B25" s="149"/>
      <c r="C25" s="150"/>
      <c r="D25" s="150"/>
      <c r="E25" s="150"/>
      <c r="F25" s="150"/>
      <c r="G25" s="150"/>
      <c r="H25" s="151"/>
    </row>
    <row r="26" spans="2:8" x14ac:dyDescent="0.25">
      <c r="B26" s="149"/>
      <c r="C26" s="150"/>
      <c r="D26" s="150"/>
      <c r="E26" s="150"/>
      <c r="F26" s="150"/>
      <c r="G26" s="150"/>
      <c r="H26" s="151"/>
    </row>
    <row r="27" spans="2:8" x14ac:dyDescent="0.25">
      <c r="B27" s="149"/>
      <c r="C27" s="150"/>
      <c r="D27" s="150"/>
      <c r="E27" s="150"/>
      <c r="F27" s="150"/>
      <c r="G27" s="150"/>
      <c r="H27" s="151"/>
    </row>
    <row r="28" spans="2:8" x14ac:dyDescent="0.25">
      <c r="B28" s="152"/>
      <c r="C28" s="153"/>
      <c r="D28" s="153"/>
      <c r="E28" s="153"/>
      <c r="F28" s="153"/>
      <c r="G28" s="153"/>
      <c r="H28" s="154"/>
    </row>
    <row r="29" spans="2:8" x14ac:dyDescent="0.25">
      <c r="B29" s="126"/>
      <c r="C29" s="127"/>
      <c r="D29" s="127"/>
      <c r="E29" s="127"/>
      <c r="F29" s="127"/>
      <c r="G29" s="127"/>
      <c r="H29" s="128"/>
    </row>
    <row r="30" spans="2:8" x14ac:dyDescent="0.25">
      <c r="B30" s="129" t="s">
        <v>62</v>
      </c>
      <c r="C30" s="155" t="s">
        <v>160</v>
      </c>
      <c r="D30" s="155"/>
      <c r="E30" s="155"/>
      <c r="F30" s="155"/>
      <c r="G30" s="155"/>
      <c r="H30" s="155"/>
    </row>
    <row r="31" spans="2:8" x14ac:dyDescent="0.25">
      <c r="B31" s="129" t="s">
        <v>157</v>
      </c>
      <c r="C31" s="155" t="s">
        <v>160</v>
      </c>
      <c r="D31" s="155"/>
      <c r="E31" s="155"/>
      <c r="F31" s="155"/>
      <c r="G31" s="155"/>
      <c r="H31" s="155"/>
    </row>
    <row r="32" spans="2:8" x14ac:dyDescent="0.25">
      <c r="B32" s="129" t="s">
        <v>158</v>
      </c>
      <c r="C32" s="155" t="s">
        <v>160</v>
      </c>
      <c r="D32" s="155"/>
      <c r="E32" s="155"/>
      <c r="F32" s="155"/>
      <c r="G32" s="155"/>
      <c r="H32" s="155"/>
    </row>
    <row r="33" spans="2:8" x14ac:dyDescent="0.25">
      <c r="B33" s="129" t="s">
        <v>159</v>
      </c>
      <c r="C33" s="155" t="s">
        <v>160</v>
      </c>
      <c r="D33" s="155"/>
      <c r="E33" s="155"/>
      <c r="F33" s="155"/>
      <c r="G33" s="155"/>
      <c r="H33" s="155"/>
    </row>
  </sheetData>
  <mergeCells count="6">
    <mergeCell ref="B2:H2"/>
    <mergeCell ref="B3:H28"/>
    <mergeCell ref="C30:H30"/>
    <mergeCell ref="C31:H31"/>
    <mergeCell ref="C32:H32"/>
    <mergeCell ref="C33:H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17161-9E2B-48C3-8EA9-3481624A07E1}">
  <dimension ref="C2:G3"/>
  <sheetViews>
    <sheetView topLeftCell="A2" workbookViewId="0">
      <selection activeCell="H10" sqref="H10"/>
    </sheetView>
  </sheetViews>
  <sheetFormatPr defaultRowHeight="13.2" x14ac:dyDescent="0.25"/>
  <cols>
    <col min="1" max="2" width="8.88671875" style="161"/>
    <col min="3" max="3" width="13.21875" style="161" bestFit="1" customWidth="1"/>
    <col min="4" max="4" width="8.33203125" style="161" bestFit="1" customWidth="1"/>
    <col min="5" max="5" width="8" style="161" bestFit="1" customWidth="1"/>
    <col min="6" max="6" width="12.77734375" style="161" bestFit="1" customWidth="1"/>
    <col min="7" max="7" width="12.88671875" style="161" bestFit="1" customWidth="1"/>
    <col min="8" max="16384" width="8.88671875" style="161"/>
  </cols>
  <sheetData>
    <row r="2" spans="3:7" ht="26.4" x14ac:dyDescent="0.25">
      <c r="C2" s="159" t="s">
        <v>163</v>
      </c>
      <c r="D2" s="160" t="s">
        <v>164</v>
      </c>
      <c r="E2" s="160" t="s">
        <v>165</v>
      </c>
      <c r="F2" s="160" t="s">
        <v>166</v>
      </c>
      <c r="G2" s="160" t="s">
        <v>167</v>
      </c>
    </row>
    <row r="3" spans="3:7" x14ac:dyDescent="0.25">
      <c r="C3" s="159"/>
      <c r="D3" s="162">
        <f>'INCOME &amp; EXPENSE STATEMENT'!C81/'INCOME &amp; EXPENSE STATEMENT'!C15</f>
        <v>0.5</v>
      </c>
      <c r="E3" s="162">
        <f>'PERSONAL BALANCE SHEET'!D38/'PERSONAL BALANCE SHEET'!B38</f>
        <v>0.80017335403951029</v>
      </c>
      <c r="F3" s="162">
        <f>'INCOME &amp; EXPENSE STATEMENT'!C64/'INCOME &amp; EXPENSE STATEMENT'!C81</f>
        <v>0</v>
      </c>
      <c r="G3" s="162">
        <f>'DEBT OVERVIEW'!F36/'DEBT OVERVIEW'!B3</f>
        <v>18.690000000000001</v>
      </c>
    </row>
  </sheetData>
  <sheetProtection algorithmName="SHA-512" hashValue="LbzYYXv7la9eSsgpXQfT2Q44UfBSJUhtSuayZGHUkFvPF1Nb5p8iDKKawNs8bs95taP11Rk+aeL7ZgfUk+veHg==" saltValue="T5iA7Q5TM/6YcJVznTu68w=="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INCOME &amp; EXPENSE STATEMENT</vt:lpstr>
      <vt:lpstr>PERSONAL BALANCE SHEET</vt:lpstr>
      <vt:lpstr>DEBT OVERVIEW</vt:lpstr>
      <vt:lpstr>FINANCIAL GOALS</vt:lpstr>
      <vt:lpstr>CONSENT</vt:lpstr>
      <vt:lpstr>FHA KPI</vt:lpstr>
      <vt:lpstr>'INCOME &amp; EXPENSE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JFG</dc:creator>
  <cp:lastModifiedBy>Francois Brand</cp:lastModifiedBy>
  <cp:lastPrinted>2023-05-24T14:46:40Z</cp:lastPrinted>
  <dcterms:created xsi:type="dcterms:W3CDTF">2018-12-12T01:06:34Z</dcterms:created>
  <dcterms:modified xsi:type="dcterms:W3CDTF">2025-08-01T07:42:47Z</dcterms:modified>
</cp:coreProperties>
</file>